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职工基本医疗保险基金收支表" sheetId="8" r:id="rId1"/>
    <sheet name="城乡居民基本医疗保险基金收支表" sheetId="9" r:id="rId2"/>
    <sheet name="职工基本医疗保险补充资料表" sheetId="17" r:id="rId3"/>
    <sheet name="居民基本医疗保险补充资料表" sheetId="19" r:id="rId4"/>
  </sheets>
  <calcPr calcId="144525"/>
</workbook>
</file>

<file path=xl/sharedStrings.xml><?xml version="1.0" encoding="utf-8"?>
<sst xmlns="http://schemas.openxmlformats.org/spreadsheetml/2006/main" count="239" uniqueCount="116">
  <si>
    <t>2021年职工基本医疗保险（含生育保险）基金收支决算表</t>
  </si>
  <si>
    <t>社决06表</t>
  </si>
  <si>
    <t>巴中市</t>
  </si>
  <si>
    <t>单位：元</t>
  </si>
  <si>
    <t>项      目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</si>
  <si>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</si>
  <si>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</si>
  <si>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</si>
  <si>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</si>
  <si>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</si>
  <si>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</si>
  <si>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</si>
  <si>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</si>
  <si>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</si>
  <si>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>二、财政补贴收入</t>
  </si>
  <si>
    <t>×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</si>
  <si>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</si>
  <si>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</si>
  <si>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</si>
  <si>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三、利息收入</t>
  </si>
  <si>
    <t>二、转移支出</t>
  </si>
  <si>
    <t>四、转移收入</t>
  </si>
  <si>
    <t>三、其他支出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</si>
  <si>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</si>
  <si>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</si>
  <si>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</si>
  <si>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</si>
  <si>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</si>
  <si>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</si>
  <si>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</si>
  <si>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</si>
  <si>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</si>
  <si>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</si>
  <si>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</si>
  <si>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</si>
  <si>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</si>
  <si>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第 6 页</t>
  </si>
  <si>
    <t>2021年城乡居民基本医疗保险基金收支决算表</t>
  </si>
  <si>
    <t>社决07表</t>
  </si>
  <si>
    <t>项          目</t>
  </si>
  <si>
    <t>金    额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</si>
  <si>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</si>
  <si>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</si>
  <si>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</si>
  <si>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</si>
  <si>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</si>
  <si>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</si>
  <si>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</si>
  <si>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 xml:space="preserve">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</si>
  <si>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</si>
  <si>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</si>
  <si>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</si>
  <si>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</si>
  <si>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</si>
  <si>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</si>
  <si>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</si>
  <si>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总         计</t>
  </si>
  <si>
    <t>第 7 页</t>
  </si>
  <si>
    <t>2021年职工基本医疗保险基础资料表</t>
  </si>
  <si>
    <t>社决附05表</t>
  </si>
  <si>
    <t>单位</t>
  </si>
  <si>
    <t>数      量</t>
  </si>
  <si>
    <t>一、参保人员年末数</t>
  </si>
  <si>
    <t>人</t>
  </si>
  <si>
    <t xml:space="preserve">    (三)本年预缴以后年度基本医疗保险费</t>
  </si>
  <si>
    <t>元</t>
  </si>
  <si>
    <t xml:space="preserve">    (一)在职职工</t>
  </si>
  <si>
    <t xml:space="preserve">    (四)一次性补缴以前年度基本医疗保险费</t>
  </si>
  <si>
    <t xml:space="preserve">    (二)退休人员</t>
  </si>
  <si>
    <t>五、医疗费用支付情况</t>
  </si>
  <si>
    <t>二、缴费人数</t>
  </si>
  <si>
    <t xml:space="preserve">    (一)医保基金应付金额</t>
  </si>
  <si>
    <t>三、缴费基数总额</t>
  </si>
  <si>
    <t xml:space="preserve">    (二)医保基金实付金额</t>
  </si>
  <si>
    <t xml:space="preserve">    (一)单位</t>
  </si>
  <si>
    <t xml:space="preserve">    (三)医保基金未付金额</t>
  </si>
  <si>
    <t xml:space="preserve">    (二)个人</t>
  </si>
  <si>
    <t>六、统筹基金待遇享受情况</t>
  </si>
  <si>
    <t>四、保险费缴纳情况</t>
  </si>
  <si>
    <t xml:space="preserve">    (一)参保人员住院人数</t>
  </si>
  <si>
    <t xml:space="preserve">    (一)缴纳当年基本医疗保险费</t>
  </si>
  <si>
    <t xml:space="preserve">    (二)参保人员门诊人数</t>
  </si>
  <si>
    <t>　  (二)欠费情况</t>
  </si>
  <si>
    <t xml:space="preserve">    (三)享受生育医疗费用报销人数</t>
  </si>
  <si>
    <t xml:space="preserve">        1.上年末累计欠费</t>
  </si>
  <si>
    <t xml:space="preserve">    (四)享受生育津贴人数</t>
  </si>
  <si>
    <t xml:space="preserve">        2.本年补缴以前年度欠费</t>
  </si>
  <si>
    <t>七、基金暂存其他账户存款年末数</t>
  </si>
  <si>
    <t xml:space="preserve">        3.本年新增欠费</t>
  </si>
  <si>
    <t xml:space="preserve">    (一)经办机构收入户</t>
  </si>
  <si>
    <t xml:space="preserve">        4.年末累计欠费</t>
  </si>
  <si>
    <t xml:space="preserve">    (二)国库户</t>
  </si>
  <si>
    <t>第 16 页</t>
  </si>
  <si>
    <t>2021年城乡居民基本医疗保险基础资料表</t>
  </si>
  <si>
    <t>社决附06表</t>
  </si>
  <si>
    <t xml:space="preserve">项      目 </t>
  </si>
  <si>
    <t>六、大病保险情况</t>
  </si>
  <si>
    <t xml:space="preserve">    其中：代缴费人数</t>
  </si>
  <si>
    <t xml:space="preserve">    (一)资金情况</t>
  </si>
  <si>
    <t>二、享受待遇人数</t>
  </si>
  <si>
    <t xml:space="preserve">        1.上年结余</t>
  </si>
  <si>
    <t>三、保险费缴纳情况</t>
  </si>
  <si>
    <t xml:space="preserve">        2.本年筹集</t>
  </si>
  <si>
    <t xml:space="preserve">    (一)缴纳当年医疗保险费</t>
  </si>
  <si>
    <t xml:space="preserve">        3.本年支出</t>
  </si>
  <si>
    <t xml:space="preserve">    (二)预收下年度医疗保险费</t>
  </si>
  <si>
    <t xml:space="preserve">          其中：大病保险待遇支出</t>
  </si>
  <si>
    <t>四、医疗费用支付情况</t>
  </si>
  <si>
    <t xml:space="preserve">                大病保险承办/经办管理费用支出</t>
  </si>
  <si>
    <t xml:space="preserve">        4.当年收支结余</t>
  </si>
  <si>
    <t xml:space="preserve">        5.年末滚存结余</t>
  </si>
  <si>
    <t xml:space="preserve">    (二)人数情况</t>
  </si>
  <si>
    <t>五、基金暂存其他账户存款年末数</t>
  </si>
  <si>
    <t xml:space="preserve">        1.大病保险覆盖人数</t>
  </si>
  <si>
    <t xml:space="preserve">        2.享受大病保险待遇人数</t>
  </si>
  <si>
    <t>第 17 页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</si>
</sst>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;\-#,##0;;"/>
    <numFmt numFmtId="177" formatCode="#,##0.00_ ;\-#,##0.00;;"/>
    <numFmt numFmtId="178" formatCode="#,##0.00_ ;\-#,##0.00"/>
  </numFmts>
  <fonts count="28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0"/>
      <color indexed="8"/>
      <name val="宋体"/>
      <charset val="1"/>
    </font>
    <font>
      <sz val="12"/>
      <name val="宋体"/>
      <charset val="1"/>
    </font>
    <font>
      <sz val="10"/>
      <name val="宋体"/>
      <charset val="1"/>
    </font>
    <font>
      <sz val="9"/>
      <color indexed="8"/>
      <name val="宋体"/>
      <charset val="1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9" applyNumberFormat="0" applyAlignment="0" applyProtection="0">
      <alignment vertical="center"/>
    </xf>
    <xf numFmtId="0" fontId="18" fillId="6" borderId="20" applyNumberFormat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20" fillId="7" borderId="21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/>
  </cellStyleXfs>
  <cellXfs count="96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1" xfId="49" applyNumberFormat="1" applyFont="1" applyFill="1" applyBorder="1" applyAlignment="1">
      <alignment horizontal="left" vertical="center" wrapText="1"/>
    </xf>
    <xf numFmtId="49" fontId="3" fillId="2" borderId="1" xfId="49" applyNumberFormat="1" applyFont="1" applyFill="1" applyBorder="1" applyAlignment="1">
      <alignment vertical="center"/>
    </xf>
    <xf numFmtId="49" fontId="3" fillId="2" borderId="1" xfId="49" applyNumberFormat="1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3" xfId="49" applyNumberFormat="1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vertical="center"/>
    </xf>
    <xf numFmtId="49" fontId="3" fillId="2" borderId="2" xfId="49" applyNumberFormat="1" applyFont="1" applyFill="1" applyBorder="1" applyAlignment="1">
      <alignment horizontal="center" vertical="center"/>
    </xf>
    <xf numFmtId="176" fontId="3" fillId="2" borderId="2" xfId="49" applyNumberFormat="1" applyFont="1" applyFill="1" applyBorder="1" applyAlignment="1">
      <alignment horizontal="right" vertical="center"/>
    </xf>
    <xf numFmtId="49" fontId="3" fillId="2" borderId="4" xfId="49" applyNumberFormat="1" applyFont="1" applyFill="1" applyBorder="1" applyAlignment="1">
      <alignment horizontal="center" vertical="center"/>
    </xf>
    <xf numFmtId="49" fontId="5" fillId="2" borderId="5" xfId="49" applyNumberFormat="1" applyFont="1" applyFill="1" applyBorder="1" applyAlignment="1">
      <alignment horizontal="center" vertical="center"/>
    </xf>
    <xf numFmtId="177" fontId="3" fillId="2" borderId="2" xfId="49" applyNumberFormat="1" applyFont="1" applyFill="1" applyBorder="1" applyAlignment="1">
      <alignment horizontal="center" vertical="center"/>
    </xf>
    <xf numFmtId="49" fontId="3" fillId="2" borderId="6" xfId="49" applyNumberFormat="1" applyFont="1" applyFill="1" applyBorder="1" applyAlignment="1">
      <alignment horizontal="center" vertical="center"/>
    </xf>
    <xf numFmtId="176" fontId="3" fillId="2" borderId="3" xfId="49" applyNumberFormat="1" applyFont="1" applyFill="1" applyBorder="1" applyAlignment="1">
      <alignment horizontal="right" vertical="center"/>
    </xf>
    <xf numFmtId="177" fontId="3" fillId="2" borderId="4" xfId="49" applyNumberFormat="1" applyFont="1" applyFill="1" applyBorder="1" applyAlignment="1">
      <alignment horizontal="center" vertical="center"/>
    </xf>
    <xf numFmtId="177" fontId="3" fillId="2" borderId="7" xfId="49" applyNumberFormat="1" applyFont="1" applyFill="1" applyBorder="1" applyAlignment="1">
      <alignment horizontal="right" vertical="center"/>
    </xf>
    <xf numFmtId="49" fontId="5" fillId="2" borderId="8" xfId="49" applyNumberFormat="1" applyFont="1" applyFill="1" applyBorder="1" applyAlignment="1">
      <alignment horizontal="center" vertical="center"/>
    </xf>
    <xf numFmtId="177" fontId="3" fillId="2" borderId="5" xfId="49" applyNumberFormat="1" applyFont="1" applyFill="1" applyBorder="1" applyAlignment="1">
      <alignment horizontal="right" vertical="center"/>
    </xf>
    <xf numFmtId="177" fontId="3" fillId="2" borderId="2" xfId="49" applyNumberFormat="1" applyFont="1" applyFill="1" applyBorder="1" applyAlignment="1">
      <alignment horizontal="right" vertical="center"/>
    </xf>
    <xf numFmtId="177" fontId="3" fillId="2" borderId="4" xfId="49" applyNumberFormat="1" applyFont="1" applyFill="1" applyBorder="1" applyAlignment="1">
      <alignment horizontal="right" vertical="center"/>
    </xf>
    <xf numFmtId="177" fontId="3" fillId="2" borderId="3" xfId="49" applyNumberFormat="1" applyFont="1" applyFill="1" applyBorder="1" applyAlignment="1">
      <alignment horizontal="right" vertical="center"/>
    </xf>
    <xf numFmtId="177" fontId="3" fillId="2" borderId="3" xfId="49" applyNumberFormat="1" applyFont="1" applyFill="1" applyBorder="1" applyAlignment="1">
      <alignment horizontal="center" vertical="center"/>
    </xf>
    <xf numFmtId="177" fontId="3" fillId="2" borderId="6" xfId="49" applyNumberFormat="1" applyFont="1" applyFill="1" applyBorder="1" applyAlignment="1">
      <alignment horizontal="right" vertical="center"/>
    </xf>
    <xf numFmtId="49" fontId="5" fillId="2" borderId="9" xfId="49" applyNumberFormat="1" applyFont="1" applyFill="1" applyBorder="1" applyAlignment="1">
      <alignment horizontal="center" vertical="center"/>
    </xf>
    <xf numFmtId="49" fontId="3" fillId="2" borderId="4" xfId="49" applyNumberFormat="1" applyFont="1" applyFill="1" applyBorder="1" applyAlignment="1">
      <alignment vertical="center"/>
    </xf>
    <xf numFmtId="177" fontId="3" fillId="2" borderId="5" xfId="49" applyNumberFormat="1" applyFont="1" applyFill="1" applyBorder="1" applyAlignment="1">
      <alignment horizontal="center" vertical="center"/>
    </xf>
    <xf numFmtId="49" fontId="5" fillId="2" borderId="7" xfId="49" applyNumberFormat="1" applyFont="1" applyFill="1" applyBorder="1" applyAlignment="1">
      <alignment horizontal="center" vertical="center"/>
    </xf>
    <xf numFmtId="177" fontId="5" fillId="2" borderId="8" xfId="49" applyNumberFormat="1" applyFont="1" applyFill="1" applyBorder="1" applyAlignment="1">
      <alignment horizontal="right" vertical="center"/>
    </xf>
    <xf numFmtId="177" fontId="3" fillId="3" borderId="4" xfId="49" applyNumberFormat="1" applyFont="1" applyFill="1" applyBorder="1" applyAlignment="1">
      <alignment horizontal="right" vertical="center"/>
    </xf>
    <xf numFmtId="177" fontId="3" fillId="3" borderId="6" xfId="49" applyNumberFormat="1" applyFont="1" applyFill="1" applyBorder="1" applyAlignment="1">
      <alignment horizontal="right" vertical="center"/>
    </xf>
    <xf numFmtId="177" fontId="3" fillId="3" borderId="3" xfId="49" applyNumberFormat="1" applyFont="1" applyFill="1" applyBorder="1" applyAlignment="1">
      <alignment horizontal="right" vertical="center"/>
    </xf>
    <xf numFmtId="0" fontId="3" fillId="2" borderId="7" xfId="49" applyFont="1" applyFill="1" applyBorder="1" applyAlignment="1">
      <alignment horizontal="center" vertical="center"/>
    </xf>
    <xf numFmtId="176" fontId="3" fillId="2" borderId="7" xfId="49" applyNumberFormat="1" applyFont="1" applyFill="1" applyBorder="1" applyAlignment="1">
      <alignment horizontal="right" vertical="center"/>
    </xf>
    <xf numFmtId="177" fontId="5" fillId="2" borderId="9" xfId="49" applyNumberFormat="1" applyFont="1" applyFill="1" applyBorder="1" applyAlignment="1">
      <alignment horizontal="right" vertical="center"/>
    </xf>
    <xf numFmtId="176" fontId="3" fillId="2" borderId="5" xfId="49" applyNumberFormat="1" applyFont="1" applyFill="1" applyBorder="1" applyAlignment="1">
      <alignment horizontal="right" vertical="center"/>
    </xf>
    <xf numFmtId="49" fontId="3" fillId="2" borderId="6" xfId="49" applyNumberFormat="1" applyFont="1" applyFill="1" applyBorder="1" applyAlignment="1">
      <alignment vertical="center"/>
    </xf>
    <xf numFmtId="177" fontId="3" fillId="2" borderId="9" xfId="49" applyNumberFormat="1" applyFont="1" applyFill="1" applyBorder="1" applyAlignment="1">
      <alignment horizontal="right" vertical="center"/>
    </xf>
    <xf numFmtId="49" fontId="3" fillId="2" borderId="3" xfId="49" applyNumberFormat="1" applyFont="1" applyFill="1" applyBorder="1" applyAlignment="1">
      <alignment horizontal="center" vertical="center"/>
    </xf>
    <xf numFmtId="0" fontId="3" fillId="2" borderId="10" xfId="49" applyFont="1" applyFill="1" applyBorder="1" applyAlignment="1">
      <alignment horizontal="left" vertical="center"/>
    </xf>
    <xf numFmtId="0" fontId="3" fillId="2" borderId="10" xfId="49" applyFont="1" applyFill="1" applyBorder="1" applyAlignment="1">
      <alignment horizontal="center" vertical="center"/>
    </xf>
    <xf numFmtId="178" fontId="3" fillId="2" borderId="10" xfId="49" applyNumberFormat="1" applyFont="1" applyFill="1" applyBorder="1" applyAlignment="1">
      <alignment horizontal="right" vertical="center"/>
    </xf>
    <xf numFmtId="0" fontId="6" fillId="2" borderId="10" xfId="49" applyFont="1" applyFill="1" applyBorder="1"/>
    <xf numFmtId="0" fontId="3" fillId="2" borderId="10" xfId="49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 wrapText="1"/>
    </xf>
    <xf numFmtId="176" fontId="3" fillId="3" borderId="2" xfId="49" applyNumberFormat="1" applyFont="1" applyFill="1" applyBorder="1" applyAlignment="1">
      <alignment horizontal="right" vertical="center"/>
    </xf>
    <xf numFmtId="49" fontId="3" fillId="2" borderId="2" xfId="49" applyNumberFormat="1" applyFont="1" applyFill="1" applyBorder="1" applyAlignment="1">
      <alignment horizontal="center" vertical="center" wrapText="1"/>
    </xf>
    <xf numFmtId="176" fontId="3" fillId="2" borderId="4" xfId="49" applyNumberFormat="1" applyFont="1" applyFill="1" applyBorder="1" applyAlignment="1">
      <alignment horizontal="right" vertical="center"/>
    </xf>
    <xf numFmtId="49" fontId="3" fillId="2" borderId="2" xfId="49" applyNumberFormat="1" applyFont="1" applyFill="1" applyBorder="1" applyAlignment="1">
      <alignment horizontal="left" vertical="center"/>
    </xf>
    <xf numFmtId="49" fontId="3" fillId="2" borderId="3" xfId="49" applyNumberFormat="1" applyFont="1" applyFill="1" applyBorder="1" applyAlignment="1">
      <alignment vertical="center"/>
    </xf>
    <xf numFmtId="49" fontId="3" fillId="2" borderId="11" xfId="49" applyNumberFormat="1" applyFont="1" applyFill="1" applyBorder="1" applyAlignment="1">
      <alignment horizontal="left" vertical="center"/>
    </xf>
    <xf numFmtId="49" fontId="3" fillId="2" borderId="11" xfId="49" applyNumberFormat="1" applyFont="1" applyFill="1" applyBorder="1" applyAlignment="1">
      <alignment horizontal="center" vertical="center" wrapText="1"/>
    </xf>
    <xf numFmtId="177" fontId="3" fillId="3" borderId="2" xfId="49" applyNumberFormat="1" applyFont="1" applyFill="1" applyBorder="1" applyAlignment="1">
      <alignment horizontal="right" vertical="center"/>
    </xf>
    <xf numFmtId="49" fontId="3" fillId="2" borderId="3" xfId="49" applyNumberFormat="1" applyFont="1" applyFill="1" applyBorder="1" applyAlignment="1">
      <alignment horizontal="left" vertical="center"/>
    </xf>
    <xf numFmtId="49" fontId="3" fillId="2" borderId="3" xfId="49" applyNumberFormat="1" applyFont="1" applyFill="1" applyBorder="1" applyAlignment="1">
      <alignment horizontal="center" vertical="center" wrapText="1"/>
    </xf>
    <xf numFmtId="0" fontId="3" fillId="2" borderId="10" xfId="49" applyFont="1" applyFill="1" applyBorder="1" applyAlignment="1">
      <alignment vertical="center"/>
    </xf>
    <xf numFmtId="49" fontId="3" fillId="2" borderId="10" xfId="49" applyNumberFormat="1" applyFont="1" applyFill="1" applyBorder="1" applyAlignment="1">
      <alignment horizontal="right" vertical="center"/>
    </xf>
    <xf numFmtId="0" fontId="7" fillId="2" borderId="0" xfId="49" applyFont="1" applyFill="1"/>
    <xf numFmtId="49" fontId="4" fillId="2" borderId="0" xfId="49" applyNumberFormat="1" applyFont="1" applyFill="1" applyAlignment="1">
      <alignment horizontal="center" vertical="center"/>
    </xf>
    <xf numFmtId="49" fontId="7" fillId="2" borderId="0" xfId="49" applyNumberFormat="1" applyFont="1" applyFill="1"/>
    <xf numFmtId="49" fontId="3" fillId="2" borderId="0" xfId="49" applyNumberFormat="1" applyFont="1" applyFill="1" applyAlignment="1">
      <alignment vertical="center"/>
    </xf>
    <xf numFmtId="49" fontId="3" fillId="2" borderId="0" xfId="49" applyNumberFormat="1" applyFont="1" applyFill="1" applyAlignment="1">
      <alignment horizontal="right"/>
    </xf>
    <xf numFmtId="49" fontId="7" fillId="2" borderId="1" xfId="49" applyNumberFormat="1" applyFont="1" applyFill="1" applyBorder="1"/>
    <xf numFmtId="49" fontId="3" fillId="2" borderId="1" xfId="49" applyNumberFormat="1" applyFont="1" applyFill="1" applyBorder="1" applyAlignment="1">
      <alignment horizontal="right"/>
    </xf>
    <xf numFmtId="49" fontId="4" fillId="2" borderId="3" xfId="49" applyNumberFormat="1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vertical="center"/>
    </xf>
    <xf numFmtId="177" fontId="3" fillId="3" borderId="5" xfId="49" applyNumberFormat="1" applyFont="1" applyFill="1" applyBorder="1" applyAlignment="1">
      <alignment horizontal="right" vertical="center"/>
    </xf>
    <xf numFmtId="0" fontId="3" fillId="2" borderId="3" xfId="49" applyFont="1" applyFill="1" applyBorder="1" applyAlignment="1">
      <alignment vertical="center"/>
    </xf>
    <xf numFmtId="0" fontId="3" fillId="2" borderId="11" xfId="49" applyFont="1" applyFill="1" applyBorder="1" applyAlignment="1">
      <alignment vertical="center"/>
    </xf>
    <xf numFmtId="177" fontId="3" fillId="2" borderId="11" xfId="49" applyNumberFormat="1" applyFont="1" applyFill="1" applyBorder="1" applyAlignment="1">
      <alignment horizontal="right" vertical="center"/>
    </xf>
    <xf numFmtId="0" fontId="3" fillId="2" borderId="3" xfId="49" applyFont="1" applyFill="1" applyBorder="1" applyAlignment="1">
      <alignment vertical="center" wrapText="1"/>
    </xf>
    <xf numFmtId="0" fontId="3" fillId="2" borderId="12" xfId="49" applyFont="1" applyFill="1" applyBorder="1" applyAlignment="1">
      <alignment vertical="center" wrapText="1"/>
    </xf>
    <xf numFmtId="49" fontId="3" fillId="2" borderId="11" xfId="49" applyNumberFormat="1" applyFont="1" applyFill="1" applyBorder="1" applyAlignment="1">
      <alignment horizontal="center" vertical="center"/>
    </xf>
    <xf numFmtId="49" fontId="3" fillId="2" borderId="13" xfId="49" applyNumberFormat="1" applyFont="1" applyFill="1" applyBorder="1" applyAlignment="1">
      <alignment horizontal="center" vertical="center"/>
    </xf>
    <xf numFmtId="0" fontId="3" fillId="2" borderId="4" xfId="49" applyFont="1" applyFill="1" applyBorder="1" applyAlignment="1">
      <alignment vertical="center"/>
    </xf>
    <xf numFmtId="49" fontId="3" fillId="2" borderId="14" xfId="49" applyNumberFormat="1" applyFont="1" applyFill="1" applyBorder="1" applyAlignment="1">
      <alignment vertical="center"/>
    </xf>
    <xf numFmtId="49" fontId="3" fillId="2" borderId="13" xfId="49" applyNumberFormat="1" applyFont="1" applyFill="1" applyBorder="1" applyAlignment="1">
      <alignment vertical="center"/>
    </xf>
    <xf numFmtId="0" fontId="3" fillId="2" borderId="6" xfId="49" applyFont="1" applyFill="1" applyBorder="1" applyAlignment="1">
      <alignment vertical="center"/>
    </xf>
    <xf numFmtId="177" fontId="3" fillId="3" borderId="9" xfId="49" applyNumberFormat="1" applyFont="1" applyFill="1" applyBorder="1" applyAlignment="1">
      <alignment horizontal="right" vertical="center"/>
    </xf>
    <xf numFmtId="177" fontId="3" fillId="3" borderId="7" xfId="49" applyNumberFormat="1" applyFont="1" applyFill="1" applyBorder="1" applyAlignment="1">
      <alignment horizontal="right" vertical="center"/>
    </xf>
    <xf numFmtId="49" fontId="3" fillId="2" borderId="12" xfId="49" applyNumberFormat="1" applyFont="1" applyFill="1" applyBorder="1" applyAlignment="1">
      <alignment horizontal="center" vertical="center"/>
    </xf>
    <xf numFmtId="177" fontId="3" fillId="2" borderId="12" xfId="49" applyNumberFormat="1" applyFont="1" applyFill="1" applyBorder="1" applyAlignment="1">
      <alignment horizontal="right" vertical="center"/>
    </xf>
    <xf numFmtId="49" fontId="3" fillId="2" borderId="15" xfId="49" applyNumberFormat="1" applyFont="1" applyFill="1" applyBorder="1" applyAlignment="1">
      <alignment vertical="center"/>
    </xf>
    <xf numFmtId="0" fontId="3" fillId="2" borderId="4" xfId="49" applyFont="1" applyFill="1" applyBorder="1" applyAlignment="1">
      <alignment horizontal="center" vertical="center"/>
    </xf>
    <xf numFmtId="0" fontId="6" fillId="2" borderId="0" xfId="49" applyFont="1" applyFill="1"/>
    <xf numFmtId="49" fontId="6" fillId="2" borderId="0" xfId="49" applyNumberFormat="1" applyFont="1" applyFill="1"/>
    <xf numFmtId="0" fontId="3" fillId="2" borderId="0" xfId="49" applyFont="1" applyFill="1" applyAlignment="1">
      <alignment horizontal="right" vertical="center"/>
    </xf>
    <xf numFmtId="49" fontId="8" fillId="2" borderId="0" xfId="49" applyNumberFormat="1" applyFont="1" applyFill="1" applyAlignment="1">
      <alignment vertical="center"/>
    </xf>
    <xf numFmtId="49" fontId="3" fillId="2" borderId="0" xfId="49" applyNumberFormat="1" applyFont="1" applyFill="1" applyAlignment="1">
      <alignment horizontal="right" vertical="center"/>
    </xf>
    <xf numFmtId="49" fontId="3" fillId="2" borderId="11" xfId="49" applyNumberFormat="1" applyFont="1" applyFill="1" applyBorder="1" applyAlignment="1">
      <alignment vertical="center"/>
    </xf>
    <xf numFmtId="177" fontId="3" fillId="3" borderId="11" xfId="49" applyNumberFormat="1" applyFont="1" applyFill="1" applyBorder="1" applyAlignment="1">
      <alignment horizontal="right" vertical="center"/>
    </xf>
    <xf numFmtId="49" fontId="3" fillId="2" borderId="2" xfId="49" applyNumberFormat="1" applyFont="1" applyFill="1" applyBorder="1" applyAlignment="1">
      <alignment vertical="center" wrapText="1"/>
    </xf>
    <xf numFmtId="0" fontId="3" fillId="2" borderId="0" xfId="49" applyFont="1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showGridLines="0" tabSelected="1" zoomScalePageLayoutView="60" workbookViewId="0">
      <pane topLeftCell="A9" activePane="bottomRight" state="frozen"/>
      <selection activeCell="A1" sqref="A1:H1"/>
    </sheetView>
  </sheetViews>
  <sheetFormatPr defaultColWidth="8" defaultRowHeight="14.25" outlineLevelCol="7"/>
  <cols>
    <col min="1" max="1" width="34.275" style="1"/>
    <col min="2" max="4" width="27.25" style="1"/>
    <col min="5" max="5" width="34.275" style="1"/>
    <col min="6" max="6" width="27.25" style="1"/>
    <col min="7" max="7" width="26.8166666666667" style="1"/>
    <col min="8" max="8" width="27.25" style="1"/>
  </cols>
  <sheetData>
    <row r="1" ht="48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90"/>
      <c r="B2" s="90"/>
      <c r="C2" s="90"/>
      <c r="D2" s="90"/>
      <c r="E2" s="90"/>
      <c r="F2" s="90"/>
      <c r="G2" s="90"/>
      <c r="H2" s="90"/>
    </row>
    <row r="3" ht="19.5" customHeight="1" spans="1:8">
      <c r="A3" s="63"/>
      <c r="B3" s="63"/>
      <c r="C3" s="63"/>
      <c r="D3" s="63"/>
      <c r="E3" s="63"/>
      <c r="F3" s="63"/>
      <c r="G3" s="63"/>
      <c r="H3" s="91" t="s">
        <v>1</v>
      </c>
    </row>
    <row r="4" ht="19.5" customHeight="1" spans="1:8">
      <c r="A4" s="5" t="s">
        <v>2</v>
      </c>
      <c r="B4" s="5"/>
      <c r="C4" s="5"/>
      <c r="D4" s="6"/>
      <c r="E4" s="5"/>
      <c r="F4" s="5"/>
      <c r="G4" s="5"/>
      <c r="H4" s="7" t="s">
        <v>3</v>
      </c>
    </row>
    <row r="5" ht="37.5" customHeight="1" spans="1:8">
      <c r="A5" s="8" t="s">
        <v>4</v>
      </c>
      <c r="B5" s="8" t="s">
        <v>5</v>
      </c>
      <c r="C5" s="47" t="s">
        <v>6</v>
      </c>
      <c r="D5" s="47" t="s">
        <v>7</v>
      </c>
      <c r="E5" s="8" t="s">
        <v>4</v>
      </c>
      <c r="F5" s="47" t="s">
        <v>5</v>
      </c>
      <c r="G5" s="47" t="s">
        <v>6</v>
      </c>
      <c r="H5" s="47" t="s">
        <v>7</v>
      </c>
    </row>
    <row r="6" ht="28.5" customHeight="1" spans="1:8">
      <c r="A6" s="10" t="s">
        <v>8</v>
      </c>
      <c r="B6" s="55">
        <f>C6+D6</f>
        <v>1077412258.76</v>
      </c>
      <c r="C6" s="55">
        <f>C7+C8</f>
        <v>635912802.8</v>
      </c>
      <c r="D6" s="55">
        <f>D7+D8</f>
        <v>441499455.96</v>
      </c>
      <c r="E6" s="10" t="s">
        <v>9</v>
      </c>
      <c r="F6" s="55">
        <f>G6+H6</f>
        <v>748519417.82</v>
      </c>
      <c r="G6" s="55">
        <f>G7+G8+G9+G10</f>
        <v>380921871.19</v>
      </c>
      <c r="H6" s="55">
        <f>H7+H8+H9</f>
        <v>367597546.63</v>
      </c>
    </row>
    <row r="7" ht="28.5" customHeight="1" spans="1:8">
      <c r="A7" s="10" t="s">
        <v>10</v>
      </c>
      <c r="B7" s="55">
        <f>C7+D7</f>
        <v>833931305.9</v>
      </c>
      <c r="C7" s="22">
        <v>635912802.8</v>
      </c>
      <c r="D7" s="22">
        <v>198018503.1</v>
      </c>
      <c r="E7" s="10" t="s">
        <v>11</v>
      </c>
      <c r="F7" s="55">
        <f>G7+H7</f>
        <v>257699829.18</v>
      </c>
      <c r="G7" s="22">
        <v>257699829.18</v>
      </c>
      <c r="H7" s="22">
        <v>0</v>
      </c>
    </row>
    <row r="8" ht="28.5" customHeight="1" spans="1:8">
      <c r="A8" s="52" t="s">
        <v>12</v>
      </c>
      <c r="B8" s="34">
        <f>C8+D8</f>
        <v>243480952.86</v>
      </c>
      <c r="C8" s="22">
        <v>0</v>
      </c>
      <c r="D8" s="22">
        <v>243480952.86</v>
      </c>
      <c r="E8" s="10" t="s">
        <v>13</v>
      </c>
      <c r="F8" s="34">
        <f>G8+H8</f>
        <v>452511126.82</v>
      </c>
      <c r="G8" s="24">
        <v>84913580.19</v>
      </c>
      <c r="H8" s="22">
        <v>367597546.63</v>
      </c>
    </row>
    <row r="9" ht="28.5" customHeight="1" spans="1:8">
      <c r="A9" s="92" t="s">
        <v>14</v>
      </c>
      <c r="B9" s="93">
        <f>C9</f>
        <v>3038700</v>
      </c>
      <c r="C9" s="22">
        <v>3038700</v>
      </c>
      <c r="D9" s="11" t="s">
        <v>15</v>
      </c>
      <c r="E9" s="10" t="s">
        <v>16</v>
      </c>
      <c r="F9" s="93">
        <f>G9+H9</f>
        <v>14167081.74</v>
      </c>
      <c r="G9" s="72">
        <v>14167081.74</v>
      </c>
      <c r="H9" s="22">
        <v>0</v>
      </c>
    </row>
    <row r="10" ht="28.5" customHeight="1" spans="1:8">
      <c r="A10" s="94" t="s">
        <v>17</v>
      </c>
      <c r="B10" s="55">
        <f>C10</f>
        <v>3038700</v>
      </c>
      <c r="C10" s="22">
        <v>3038700</v>
      </c>
      <c r="D10" s="15" t="s">
        <v>15</v>
      </c>
      <c r="E10" s="10" t="s">
        <v>18</v>
      </c>
      <c r="F10" s="55">
        <f>G10</f>
        <v>24141380.08</v>
      </c>
      <c r="G10" s="22">
        <v>24141380.08</v>
      </c>
      <c r="H10" s="11" t="s">
        <v>15</v>
      </c>
    </row>
    <row r="11" ht="28.5" customHeight="1" spans="1:8">
      <c r="A11" s="10" t="s">
        <v>19</v>
      </c>
      <c r="B11" s="55">
        <f>C11+D11</f>
        <v>14601569.11</v>
      </c>
      <c r="C11" s="22">
        <v>8547885.98</v>
      </c>
      <c r="D11" s="22">
        <v>6053683.13</v>
      </c>
      <c r="E11" s="10" t="s">
        <v>20</v>
      </c>
      <c r="F11" s="55">
        <f>H11</f>
        <v>1555222.21</v>
      </c>
      <c r="G11" s="11" t="s">
        <v>15</v>
      </c>
      <c r="H11" s="22">
        <v>1555222.21</v>
      </c>
    </row>
    <row r="12" ht="28.5" customHeight="1" spans="1:8">
      <c r="A12" s="10" t="s">
        <v>21</v>
      </c>
      <c r="B12" s="55">
        <f>D12</f>
        <v>1534391.05</v>
      </c>
      <c r="C12" s="15" t="s">
        <v>15</v>
      </c>
      <c r="D12" s="22">
        <v>1534391.05</v>
      </c>
      <c r="E12" s="10" t="s">
        <v>22</v>
      </c>
      <c r="F12" s="55">
        <f>G12+H12</f>
        <v>15224012.33</v>
      </c>
      <c r="G12" s="22">
        <v>15224012.33</v>
      </c>
      <c r="H12" s="22">
        <v>0</v>
      </c>
    </row>
    <row r="13" ht="28.5" customHeight="1" spans="1:8">
      <c r="A13" s="10" t="s">
        <v>23</v>
      </c>
      <c r="B13" s="55">
        <f>C13+D13</f>
        <v>27945.97</v>
      </c>
      <c r="C13" s="22">
        <v>27945.97</v>
      </c>
      <c r="D13" s="22">
        <v>0</v>
      </c>
      <c r="E13" s="11" t="s">
        <v>15</v>
      </c>
      <c r="F13" s="11" t="s">
        <v>15</v>
      </c>
      <c r="G13" s="11" t="s">
        <v>15</v>
      </c>
      <c r="H13" s="11" t="s">
        <v>15</v>
      </c>
    </row>
    <row r="14" ht="28.5" customHeight="1" spans="1:8">
      <c r="A14" s="10" t="s">
        <v>24</v>
      </c>
      <c r="B14" s="55">
        <f>B6+B9+B11+B12+B13</f>
        <v>1096614864.89</v>
      </c>
      <c r="C14" s="55">
        <f>C6+C9+C11+C13</f>
        <v>647527334.75</v>
      </c>
      <c r="D14" s="55">
        <f>D6+D11+D12+D13</f>
        <v>449087530.14</v>
      </c>
      <c r="E14" s="10" t="s">
        <v>25</v>
      </c>
      <c r="F14" s="55">
        <f>F6+F11+F12</f>
        <v>765298652.36</v>
      </c>
      <c r="G14" s="55">
        <f>G6+G12</f>
        <v>396145883.52</v>
      </c>
      <c r="H14" s="55">
        <f>H6+H11+H12</f>
        <v>369152768.84</v>
      </c>
    </row>
    <row r="15" ht="28.5" customHeight="1" spans="1:8">
      <c r="A15" s="10" t="s">
        <v>26</v>
      </c>
      <c r="B15" s="55">
        <f>C15+D15</f>
        <v>0</v>
      </c>
      <c r="C15" s="22">
        <v>0</v>
      </c>
      <c r="D15" s="22">
        <v>0</v>
      </c>
      <c r="E15" s="10" t="s">
        <v>27</v>
      </c>
      <c r="F15" s="55">
        <f>G15+H15</f>
        <v>0</v>
      </c>
      <c r="G15" s="22">
        <v>0</v>
      </c>
      <c r="H15" s="22">
        <v>0</v>
      </c>
    </row>
    <row r="16" ht="28.5" customHeight="1" spans="1:8">
      <c r="A16" s="10" t="s">
        <v>28</v>
      </c>
      <c r="B16" s="55">
        <f>C16+D16</f>
        <v>0</v>
      </c>
      <c r="C16" s="22">
        <v>0</v>
      </c>
      <c r="D16" s="22">
        <v>0</v>
      </c>
      <c r="E16" s="10" t="s">
        <v>29</v>
      </c>
      <c r="F16" s="55">
        <f>G16+H16</f>
        <v>0</v>
      </c>
      <c r="G16" s="22">
        <v>0</v>
      </c>
      <c r="H16" s="22">
        <v>0</v>
      </c>
    </row>
    <row r="17" ht="28.5" customHeight="1" spans="1:8">
      <c r="A17" s="51" t="s">
        <v>30</v>
      </c>
      <c r="B17" s="55">
        <f>B14+B15+B16</f>
        <v>1096614864.89</v>
      </c>
      <c r="C17" s="55">
        <f>C14+C15+C16</f>
        <v>647527334.75</v>
      </c>
      <c r="D17" s="55">
        <f>D14+D15+D16</f>
        <v>449087530.14</v>
      </c>
      <c r="E17" s="10" t="s">
        <v>31</v>
      </c>
      <c r="F17" s="55">
        <f>F14+F15+F16</f>
        <v>765298652.36</v>
      </c>
      <c r="G17" s="55">
        <f>G14+G15+G16</f>
        <v>396145883.52</v>
      </c>
      <c r="H17" s="55">
        <f>H14+H15+H16</f>
        <v>369152768.84</v>
      </c>
    </row>
    <row r="18" ht="28.5" customHeight="1" spans="1:8">
      <c r="A18" s="41" t="s">
        <v>15</v>
      </c>
      <c r="B18" s="41" t="s">
        <v>15</v>
      </c>
      <c r="C18" s="41" t="s">
        <v>15</v>
      </c>
      <c r="D18" s="41" t="s">
        <v>15</v>
      </c>
      <c r="E18" s="10" t="s">
        <v>32</v>
      </c>
      <c r="F18" s="55">
        <f>B17-F17</f>
        <v>331316212.53</v>
      </c>
      <c r="G18" s="55">
        <f>C17-G17</f>
        <v>251381451.23</v>
      </c>
      <c r="H18" s="55">
        <f>D17-H17</f>
        <v>79934761.3000001</v>
      </c>
    </row>
    <row r="19" ht="28.5" customHeight="1" spans="1:8">
      <c r="A19" s="92" t="s">
        <v>33</v>
      </c>
      <c r="B19" s="93">
        <f>C19+D19</f>
        <v>639675194.73</v>
      </c>
      <c r="C19" s="72">
        <v>448084864.41</v>
      </c>
      <c r="D19" s="72">
        <v>191590330.32</v>
      </c>
      <c r="E19" s="10" t="s">
        <v>34</v>
      </c>
      <c r="F19" s="55">
        <f>B19+F18</f>
        <v>970991407.26</v>
      </c>
      <c r="G19" s="55">
        <f>C19+G18</f>
        <v>699466315.64</v>
      </c>
      <c r="H19" s="55">
        <f>D19+H18</f>
        <v>271525091.62</v>
      </c>
    </row>
    <row r="20" ht="28.5" customHeight="1" spans="1:8">
      <c r="A20" s="11" t="s">
        <v>35</v>
      </c>
      <c r="B20" s="55">
        <f>B17+B19</f>
        <v>1736290059.62</v>
      </c>
      <c r="C20" s="55">
        <f>C17+C19</f>
        <v>1095612199.16</v>
      </c>
      <c r="D20" s="55">
        <f>D17+D19</f>
        <v>640677860.46</v>
      </c>
      <c r="E20" s="11" t="s">
        <v>35</v>
      </c>
      <c r="F20" s="55">
        <f>F17+F19</f>
        <v>1736290059.62</v>
      </c>
      <c r="G20" s="55">
        <f>G17+G19</f>
        <v>1095612199.16</v>
      </c>
      <c r="H20" s="55">
        <f>H17+H19</f>
        <v>640677860.46</v>
      </c>
    </row>
    <row r="21" ht="28.5" customHeight="1" spans="1:8">
      <c r="A21" s="87"/>
      <c r="B21" s="87"/>
      <c r="C21" s="87"/>
      <c r="D21" s="87"/>
      <c r="E21" s="95"/>
      <c r="F21" s="95"/>
      <c r="G21" s="95"/>
      <c r="H21" s="89" t="s">
        <v>36</v>
      </c>
    </row>
  </sheetData>
  <mergeCells count="1">
    <mergeCell ref="A1:H1"/>
  </mergeCells>
  <printOptions horizontalCentered="1"/>
  <pageMargins left="0.393700787401575" right="0.393700787401575" top="0.393700787401575" bottom="0.393700787401575" header="0.51181" footer="0.51181"/>
  <pageSetup paperSize="9" scale="64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GridLines="0" zoomScalePageLayoutView="60" workbookViewId="0">
      <pane topLeftCell="A6" activePane="bottomRight" state="frozen"/>
      <selection activeCell="A1" sqref="A1:D1"/>
    </sheetView>
  </sheetViews>
  <sheetFormatPr defaultColWidth="8" defaultRowHeight="14.25" outlineLevelCol="3"/>
  <cols>
    <col min="1" max="1" width="45.4666666666667" style="1"/>
    <col min="2" max="2" width="28.825" style="1"/>
    <col min="3" max="3" width="45.4666666666667" style="1"/>
    <col min="4" max="4" width="28.825" style="1"/>
  </cols>
  <sheetData>
    <row r="1" ht="48" customHeight="1" spans="1:4">
      <c r="A1" s="2" t="s">
        <v>37</v>
      </c>
      <c r="B1" s="60"/>
      <c r="C1" s="3"/>
      <c r="D1" s="60"/>
    </row>
    <row r="2" ht="21" customHeight="1" spans="1:4">
      <c r="A2" s="61"/>
      <c r="B2" s="62"/>
      <c r="C2" s="63"/>
      <c r="D2" s="64" t="s">
        <v>38</v>
      </c>
    </row>
    <row r="3" ht="21" customHeight="1" spans="1:4">
      <c r="A3" s="5" t="s">
        <v>2</v>
      </c>
      <c r="B3" s="65"/>
      <c r="C3" s="5"/>
      <c r="D3" s="66" t="s">
        <v>3</v>
      </c>
    </row>
    <row r="4" ht="30" customHeight="1" spans="1:4">
      <c r="A4" s="8" t="s">
        <v>39</v>
      </c>
      <c r="B4" s="47" t="s">
        <v>40</v>
      </c>
      <c r="C4" s="8" t="s">
        <v>39</v>
      </c>
      <c r="D4" s="67" t="s">
        <v>40</v>
      </c>
    </row>
    <row r="5" ht="30" customHeight="1" spans="1:4">
      <c r="A5" s="68" t="s">
        <v>8</v>
      </c>
      <c r="B5" s="22">
        <v>849157308</v>
      </c>
      <c r="C5" s="28" t="s">
        <v>9</v>
      </c>
      <c r="D5" s="69">
        <f>D6+D7</f>
        <v>2117616836.18</v>
      </c>
    </row>
    <row r="6" ht="30" customHeight="1" spans="1:4">
      <c r="A6" s="68" t="s">
        <v>41</v>
      </c>
      <c r="B6" s="22">
        <v>0</v>
      </c>
      <c r="C6" s="10" t="s">
        <v>42</v>
      </c>
      <c r="D6" s="22">
        <v>1826141598.98</v>
      </c>
    </row>
    <row r="7" ht="30" customHeight="1" spans="1:4">
      <c r="A7" s="68" t="s">
        <v>43</v>
      </c>
      <c r="B7" s="22">
        <v>44895100</v>
      </c>
      <c r="C7" s="10" t="s">
        <v>44</v>
      </c>
      <c r="D7" s="22">
        <v>291475237.2</v>
      </c>
    </row>
    <row r="8" ht="30" customHeight="1" spans="1:4">
      <c r="A8" s="70" t="s">
        <v>45</v>
      </c>
      <c r="B8" s="24">
        <v>115829660</v>
      </c>
      <c r="C8" s="10" t="s">
        <v>46</v>
      </c>
      <c r="D8" s="22">
        <v>170989778.39</v>
      </c>
    </row>
    <row r="9" ht="30" customHeight="1" spans="1:4">
      <c r="A9" s="71" t="s">
        <v>14</v>
      </c>
      <c r="B9" s="72">
        <v>1731160200</v>
      </c>
      <c r="C9" s="10" t="s">
        <v>22</v>
      </c>
      <c r="D9" s="22">
        <v>201642288.6</v>
      </c>
    </row>
    <row r="10" ht="30" customHeight="1" spans="1:4">
      <c r="A10" s="68" t="s">
        <v>47</v>
      </c>
      <c r="B10" s="22">
        <v>1690788300</v>
      </c>
      <c r="C10" s="11" t="s">
        <v>15</v>
      </c>
      <c r="D10" s="11" t="s">
        <v>15</v>
      </c>
    </row>
    <row r="11" ht="30" customHeight="1" spans="1:4">
      <c r="A11" s="73" t="s">
        <v>48</v>
      </c>
      <c r="B11" s="24">
        <v>40371900</v>
      </c>
      <c r="C11" s="41" t="s">
        <v>15</v>
      </c>
      <c r="D11" s="41" t="s">
        <v>15</v>
      </c>
    </row>
    <row r="12" ht="30" customHeight="1" spans="1:4">
      <c r="A12" s="74" t="s">
        <v>19</v>
      </c>
      <c r="B12" s="72">
        <v>19979504.88</v>
      </c>
      <c r="C12" s="75" t="s">
        <v>15</v>
      </c>
      <c r="D12" s="75" t="s">
        <v>15</v>
      </c>
    </row>
    <row r="13" ht="30" customHeight="1" spans="1:4">
      <c r="A13" s="71" t="s">
        <v>49</v>
      </c>
      <c r="B13" s="26">
        <v>0</v>
      </c>
      <c r="C13" s="76" t="s">
        <v>15</v>
      </c>
      <c r="D13" s="41" t="s">
        <v>15</v>
      </c>
    </row>
    <row r="14" ht="30" customHeight="1" spans="1:4">
      <c r="A14" s="77" t="s">
        <v>50</v>
      </c>
      <c r="B14" s="69">
        <f>B5+B9+B12+B13</f>
        <v>2600297012.88</v>
      </c>
      <c r="C14" s="78" t="s">
        <v>25</v>
      </c>
      <c r="D14" s="69">
        <f>D5+D8+D9</f>
        <v>2490248903.17</v>
      </c>
    </row>
    <row r="15" ht="30" customHeight="1" spans="1:4">
      <c r="A15" s="68" t="s">
        <v>51</v>
      </c>
      <c r="B15" s="23">
        <v>0</v>
      </c>
      <c r="C15" s="79" t="s">
        <v>27</v>
      </c>
      <c r="D15" s="22">
        <v>0</v>
      </c>
    </row>
    <row r="16" ht="30" customHeight="1" spans="1:4">
      <c r="A16" s="68" t="s">
        <v>52</v>
      </c>
      <c r="B16" s="26">
        <v>0</v>
      </c>
      <c r="C16" s="79" t="s">
        <v>29</v>
      </c>
      <c r="D16" s="24">
        <v>0</v>
      </c>
    </row>
    <row r="17" ht="30" customHeight="1" spans="1:4">
      <c r="A17" s="80" t="s">
        <v>53</v>
      </c>
      <c r="B17" s="81">
        <f>B14+B15+B16</f>
        <v>2600297012.88</v>
      </c>
      <c r="C17" s="28" t="s">
        <v>31</v>
      </c>
      <c r="D17" s="82">
        <f>D14+D15+D16</f>
        <v>2490248903.17</v>
      </c>
    </row>
    <row r="18" ht="30" customHeight="1" spans="1:4">
      <c r="A18" s="83" t="s">
        <v>15</v>
      </c>
      <c r="B18" s="83" t="s">
        <v>15</v>
      </c>
      <c r="C18" s="39" t="s">
        <v>32</v>
      </c>
      <c r="D18" s="82">
        <f>B17-D17</f>
        <v>110048109.71</v>
      </c>
    </row>
    <row r="19" ht="30" customHeight="1" spans="1:4">
      <c r="A19" s="71" t="s">
        <v>54</v>
      </c>
      <c r="B19" s="84">
        <v>1342458741.51</v>
      </c>
      <c r="C19" s="85" t="s">
        <v>34</v>
      </c>
      <c r="D19" s="82">
        <f>B19+D18</f>
        <v>1452506851.22</v>
      </c>
    </row>
    <row r="20" ht="30" customHeight="1" spans="1:4">
      <c r="A20" s="86" t="s">
        <v>55</v>
      </c>
      <c r="B20" s="81">
        <f>B17+B19</f>
        <v>3942755754.39</v>
      </c>
      <c r="C20" s="13" t="s">
        <v>56</v>
      </c>
      <c r="D20" s="82">
        <f>D17+D19</f>
        <v>3942755754.39</v>
      </c>
    </row>
    <row r="21" ht="30" customHeight="1" spans="1:4">
      <c r="A21" s="87"/>
      <c r="B21" s="60"/>
      <c r="C21" s="88"/>
      <c r="D21" s="89" t="s">
        <v>57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zoomScalePageLayoutView="60" workbookViewId="0">
      <pane topLeftCell="A5" activePane="bottomRight" state="frozen"/>
      <selection activeCell="A1" sqref="A1:F1"/>
    </sheetView>
  </sheetViews>
  <sheetFormatPr defaultColWidth="8" defaultRowHeight="14.25" outlineLevelCol="5"/>
  <cols>
    <col min="1" max="1" width="43.025" style="1"/>
    <col min="2" max="2" width="7.16666666666667" style="1"/>
    <col min="3" max="3" width="27.25" style="1"/>
    <col min="4" max="4" width="49.9083333333333" style="1"/>
    <col min="5" max="5" width="7.16666666666667" style="1"/>
    <col min="6" max="6" width="27.25" style="1"/>
  </cols>
  <sheetData>
    <row r="1" ht="48" customHeight="1" spans="1:6">
      <c r="A1" s="2" t="s">
        <v>58</v>
      </c>
      <c r="B1" s="3"/>
      <c r="C1" s="3"/>
      <c r="D1" s="3"/>
      <c r="E1" s="3"/>
      <c r="F1" s="3"/>
    </row>
    <row r="2" ht="19.5" customHeight="1" spans="1:6">
      <c r="A2" s="5" t="s">
        <v>2</v>
      </c>
      <c r="B2" s="6"/>
      <c r="C2" s="5"/>
      <c r="D2" s="5"/>
      <c r="E2" s="5"/>
      <c r="F2" s="7" t="s">
        <v>59</v>
      </c>
    </row>
    <row r="3" ht="28.5" customHeight="1" spans="1:6">
      <c r="A3" s="47" t="s">
        <v>4</v>
      </c>
      <c r="B3" s="47" t="s">
        <v>60</v>
      </c>
      <c r="C3" s="47" t="s">
        <v>61</v>
      </c>
      <c r="D3" s="47" t="s">
        <v>4</v>
      </c>
      <c r="E3" s="47" t="s">
        <v>60</v>
      </c>
      <c r="F3" s="47" t="s">
        <v>61</v>
      </c>
    </row>
    <row r="4" ht="28.5" customHeight="1" spans="1:6">
      <c r="A4" s="10" t="s">
        <v>62</v>
      </c>
      <c r="B4" s="11" t="s">
        <v>63</v>
      </c>
      <c r="C4" s="48">
        <f>C5+C6</f>
        <v>221090</v>
      </c>
      <c r="D4" s="10" t="s">
        <v>64</v>
      </c>
      <c r="E4" s="11" t="s">
        <v>65</v>
      </c>
      <c r="F4" s="23">
        <v>46776940.01</v>
      </c>
    </row>
    <row r="5" ht="28.5" customHeight="1" spans="1:6">
      <c r="A5" s="10" t="s">
        <v>66</v>
      </c>
      <c r="B5" s="11" t="s">
        <v>63</v>
      </c>
      <c r="C5" s="12">
        <v>145253</v>
      </c>
      <c r="D5" s="10" t="s">
        <v>67</v>
      </c>
      <c r="E5" s="11" t="s">
        <v>65</v>
      </c>
      <c r="F5" s="23">
        <v>0</v>
      </c>
    </row>
    <row r="6" ht="28.5" customHeight="1" spans="1:6">
      <c r="A6" s="10" t="s">
        <v>68</v>
      </c>
      <c r="B6" s="11" t="s">
        <v>63</v>
      </c>
      <c r="C6" s="12">
        <v>75837</v>
      </c>
      <c r="D6" s="10" t="s">
        <v>69</v>
      </c>
      <c r="E6" s="11" t="s">
        <v>15</v>
      </c>
      <c r="F6" s="13" t="s">
        <v>15</v>
      </c>
    </row>
    <row r="7" ht="28.5" customHeight="1" spans="1:6">
      <c r="A7" s="10" t="s">
        <v>70</v>
      </c>
      <c r="B7" s="11" t="s">
        <v>63</v>
      </c>
      <c r="C7" s="12">
        <v>145253</v>
      </c>
      <c r="D7" s="10" t="s">
        <v>71</v>
      </c>
      <c r="E7" s="11" t="s">
        <v>65</v>
      </c>
      <c r="F7" s="23">
        <v>936712276.42</v>
      </c>
    </row>
    <row r="8" ht="28.5" customHeight="1" spans="1:6">
      <c r="A8" s="10" t="s">
        <v>72</v>
      </c>
      <c r="B8" s="11" t="s">
        <v>15</v>
      </c>
      <c r="C8" s="11" t="s">
        <v>15</v>
      </c>
      <c r="D8" s="10" t="s">
        <v>73</v>
      </c>
      <c r="E8" s="11" t="s">
        <v>65</v>
      </c>
      <c r="F8" s="23">
        <v>748519417.82</v>
      </c>
    </row>
    <row r="9" ht="28.5" customHeight="1" spans="1:6">
      <c r="A9" s="10" t="s">
        <v>74</v>
      </c>
      <c r="B9" s="49" t="s">
        <v>65</v>
      </c>
      <c r="C9" s="22">
        <v>10735784570.4</v>
      </c>
      <c r="D9" s="10" t="s">
        <v>75</v>
      </c>
      <c r="E9" s="11" t="s">
        <v>65</v>
      </c>
      <c r="F9" s="23">
        <v>188192858.6</v>
      </c>
    </row>
    <row r="10" ht="28.5" customHeight="1" spans="1:6">
      <c r="A10" s="10" t="s">
        <v>76</v>
      </c>
      <c r="B10" s="49" t="s">
        <v>65</v>
      </c>
      <c r="C10" s="22">
        <v>10735784570.4</v>
      </c>
      <c r="D10" s="10" t="s">
        <v>77</v>
      </c>
      <c r="E10" s="11" t="s">
        <v>15</v>
      </c>
      <c r="F10" s="13" t="s">
        <v>15</v>
      </c>
    </row>
    <row r="11" ht="28.5" customHeight="1" spans="1:6">
      <c r="A11" s="10" t="s">
        <v>78</v>
      </c>
      <c r="B11" s="11" t="s">
        <v>15</v>
      </c>
      <c r="C11" s="11" t="s">
        <v>15</v>
      </c>
      <c r="D11" s="10" t="s">
        <v>79</v>
      </c>
      <c r="E11" s="11" t="s">
        <v>63</v>
      </c>
      <c r="F11" s="50">
        <v>42928</v>
      </c>
    </row>
    <row r="12" ht="28.5" customHeight="1" spans="1:6">
      <c r="A12" s="10" t="s">
        <v>80</v>
      </c>
      <c r="B12" s="49" t="s">
        <v>65</v>
      </c>
      <c r="C12" s="22">
        <v>1030635318.75</v>
      </c>
      <c r="D12" s="10" t="s">
        <v>81</v>
      </c>
      <c r="E12" s="11" t="s">
        <v>63</v>
      </c>
      <c r="F12" s="50">
        <v>211910</v>
      </c>
    </row>
    <row r="13" ht="28.5" customHeight="1" spans="1:6">
      <c r="A13" s="10" t="s">
        <v>82</v>
      </c>
      <c r="B13" s="11" t="s">
        <v>15</v>
      </c>
      <c r="C13" s="11" t="s">
        <v>15</v>
      </c>
      <c r="D13" s="10" t="s">
        <v>83</v>
      </c>
      <c r="E13" s="11" t="s">
        <v>63</v>
      </c>
      <c r="F13" s="50">
        <v>2021</v>
      </c>
    </row>
    <row r="14" ht="28.5" customHeight="1" spans="1:6">
      <c r="A14" s="51" t="s">
        <v>84</v>
      </c>
      <c r="B14" s="49" t="s">
        <v>65</v>
      </c>
      <c r="C14" s="22">
        <v>0</v>
      </c>
      <c r="D14" s="52" t="s">
        <v>85</v>
      </c>
      <c r="E14" s="41" t="s">
        <v>63</v>
      </c>
      <c r="F14" s="50">
        <v>933</v>
      </c>
    </row>
    <row r="15" ht="28.5" customHeight="1" spans="1:6">
      <c r="A15" s="51" t="s">
        <v>86</v>
      </c>
      <c r="B15" s="49" t="s">
        <v>65</v>
      </c>
      <c r="C15" s="22">
        <v>0</v>
      </c>
      <c r="D15" s="53" t="s">
        <v>87</v>
      </c>
      <c r="E15" s="54" t="s">
        <v>65</v>
      </c>
      <c r="F15" s="55">
        <f>F16+F17</f>
        <v>0</v>
      </c>
    </row>
    <row r="16" ht="28.5" customHeight="1" spans="1:6">
      <c r="A16" s="51" t="s">
        <v>88</v>
      </c>
      <c r="B16" s="49" t="s">
        <v>65</v>
      </c>
      <c r="C16" s="22">
        <v>0</v>
      </c>
      <c r="D16" s="51" t="s">
        <v>89</v>
      </c>
      <c r="E16" s="49" t="s">
        <v>65</v>
      </c>
      <c r="F16" s="22">
        <v>0</v>
      </c>
    </row>
    <row r="17" ht="28.5" customHeight="1" spans="1:6">
      <c r="A17" s="56" t="s">
        <v>90</v>
      </c>
      <c r="B17" s="57" t="s">
        <v>65</v>
      </c>
      <c r="C17" s="34">
        <f>C14-C15+C16</f>
        <v>0</v>
      </c>
      <c r="D17" s="56" t="s">
        <v>91</v>
      </c>
      <c r="E17" s="57" t="s">
        <v>65</v>
      </c>
      <c r="F17" s="24">
        <v>0</v>
      </c>
    </row>
    <row r="18" ht="28.5" customHeight="1" spans="1:6">
      <c r="A18" s="45"/>
      <c r="B18" s="45"/>
      <c r="C18" s="45"/>
      <c r="D18" s="58"/>
      <c r="E18" s="58"/>
      <c r="F18" s="59" t="s">
        <v>92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5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zoomScalePageLayoutView="6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37.575" style="1"/>
    <col min="2" max="2" width="7.16666666666667" style="1"/>
    <col min="3" max="3" width="27.25" style="1"/>
    <col min="4" max="4" width="53.35" style="1"/>
    <col min="5" max="5" width="7.16666666666667" style="1"/>
    <col min="6" max="6" width="27.25" style="1"/>
  </cols>
  <sheetData>
    <row r="1" ht="48" customHeight="1" spans="1:6">
      <c r="A1" s="2" t="s">
        <v>93</v>
      </c>
      <c r="B1" s="3"/>
      <c r="C1" s="3"/>
      <c r="D1" s="3"/>
      <c r="E1" s="3"/>
      <c r="F1" s="3"/>
    </row>
    <row r="2" ht="19.5" customHeight="1" spans="1:6">
      <c r="A2" s="4" t="s">
        <v>2</v>
      </c>
      <c r="B2" s="5"/>
      <c r="C2" s="5"/>
      <c r="D2" s="5"/>
      <c r="E2" s="6"/>
      <c r="F2" s="7" t="s">
        <v>94</v>
      </c>
    </row>
    <row r="3" ht="28.5" customHeight="1" spans="1:6">
      <c r="A3" s="8" t="s">
        <v>95</v>
      </c>
      <c r="B3" s="8" t="s">
        <v>60</v>
      </c>
      <c r="C3" s="8" t="s">
        <v>61</v>
      </c>
      <c r="D3" s="8" t="s">
        <v>95</v>
      </c>
      <c r="E3" s="8" t="s">
        <v>60</v>
      </c>
      <c r="F3" s="9" t="s">
        <v>61</v>
      </c>
    </row>
    <row r="4" ht="28.5" customHeight="1" spans="1:6">
      <c r="A4" s="10" t="s">
        <v>62</v>
      </c>
      <c r="B4" s="11" t="s">
        <v>63</v>
      </c>
      <c r="C4" s="12">
        <v>2915158</v>
      </c>
      <c r="D4" s="10" t="s">
        <v>96</v>
      </c>
      <c r="E4" s="13" t="s">
        <v>15</v>
      </c>
      <c r="F4" s="14" t="s">
        <v>15</v>
      </c>
    </row>
    <row r="5" ht="28.5" customHeight="1" spans="1:6">
      <c r="A5" s="10" t="s">
        <v>97</v>
      </c>
      <c r="B5" s="11" t="s">
        <v>63</v>
      </c>
      <c r="C5" s="12">
        <v>632996</v>
      </c>
      <c r="D5" s="10" t="s">
        <v>98</v>
      </c>
      <c r="E5" s="15" t="s">
        <v>15</v>
      </c>
      <c r="F5" s="16" t="s">
        <v>15</v>
      </c>
    </row>
    <row r="6" ht="28.5" customHeight="1" spans="1:6">
      <c r="A6" s="10" t="s">
        <v>99</v>
      </c>
      <c r="B6" s="11" t="s">
        <v>63</v>
      </c>
      <c r="C6" s="17">
        <v>615466</v>
      </c>
      <c r="D6" s="10" t="s">
        <v>100</v>
      </c>
      <c r="E6" s="18" t="s">
        <v>65</v>
      </c>
      <c r="F6" s="19">
        <v>22613433.24</v>
      </c>
    </row>
    <row r="7" ht="28.5" customHeight="1" spans="1:6">
      <c r="A7" s="10" t="s">
        <v>101</v>
      </c>
      <c r="B7" s="13" t="s">
        <v>15</v>
      </c>
      <c r="C7" s="20" t="s">
        <v>15</v>
      </c>
      <c r="D7" s="10" t="s">
        <v>102</v>
      </c>
      <c r="E7" s="18" t="s">
        <v>65</v>
      </c>
      <c r="F7" s="21">
        <v>170989778.39</v>
      </c>
    </row>
    <row r="8" ht="28.5" customHeight="1" spans="1:6">
      <c r="A8" s="10" t="s">
        <v>103</v>
      </c>
      <c r="B8" s="11" t="s">
        <v>65</v>
      </c>
      <c r="C8" s="22">
        <v>316038768</v>
      </c>
      <c r="D8" s="10" t="s">
        <v>104</v>
      </c>
      <c r="E8" s="15" t="s">
        <v>65</v>
      </c>
      <c r="F8" s="23">
        <v>175620929.19</v>
      </c>
    </row>
    <row r="9" ht="28.5" customHeight="1" spans="1:6">
      <c r="A9" s="10" t="s">
        <v>105</v>
      </c>
      <c r="B9" s="11" t="s">
        <v>65</v>
      </c>
      <c r="C9" s="24">
        <v>533118540</v>
      </c>
      <c r="D9" s="10" t="s">
        <v>106</v>
      </c>
      <c r="E9" s="25" t="s">
        <v>65</v>
      </c>
      <c r="F9" s="26">
        <v>170260000</v>
      </c>
    </row>
    <row r="10" ht="28.5" customHeight="1" spans="1:6">
      <c r="A10" s="10" t="s">
        <v>107</v>
      </c>
      <c r="B10" s="16" t="s">
        <v>15</v>
      </c>
      <c r="C10" s="27" t="s">
        <v>15</v>
      </c>
      <c r="D10" s="28" t="s">
        <v>108</v>
      </c>
      <c r="E10" s="29" t="s">
        <v>65</v>
      </c>
      <c r="F10" s="21">
        <v>5360929.19</v>
      </c>
    </row>
    <row r="11" ht="28.5" customHeight="1" spans="1:6">
      <c r="A11" s="28" t="s">
        <v>71</v>
      </c>
      <c r="B11" s="30" t="s">
        <v>65</v>
      </c>
      <c r="C11" s="31">
        <v>2357583286.18</v>
      </c>
      <c r="D11" s="10" t="s">
        <v>109</v>
      </c>
      <c r="E11" s="15" t="s">
        <v>65</v>
      </c>
      <c r="F11" s="32">
        <f>F7-F8</f>
        <v>-4631150.80000001</v>
      </c>
    </row>
    <row r="12" ht="28.5" customHeight="1" spans="1:6">
      <c r="A12" s="28" t="s">
        <v>73</v>
      </c>
      <c r="B12" s="27" t="s">
        <v>65</v>
      </c>
      <c r="C12" s="22">
        <v>2117616836.18</v>
      </c>
      <c r="D12" s="10" t="s">
        <v>110</v>
      </c>
      <c r="E12" s="15" t="s">
        <v>65</v>
      </c>
      <c r="F12" s="33">
        <f>F6+F11</f>
        <v>17982282.44</v>
      </c>
    </row>
    <row r="13" ht="28.5" customHeight="1" spans="1:6">
      <c r="A13" s="28" t="s">
        <v>75</v>
      </c>
      <c r="B13" s="27" t="s">
        <v>65</v>
      </c>
      <c r="C13" s="22">
        <v>239966450</v>
      </c>
      <c r="D13" s="10" t="s">
        <v>111</v>
      </c>
      <c r="E13" s="16" t="s">
        <v>15</v>
      </c>
      <c r="F13" s="30" t="s">
        <v>15</v>
      </c>
    </row>
    <row r="14" ht="28.5" customHeight="1" spans="1:6">
      <c r="A14" s="28" t="s">
        <v>112</v>
      </c>
      <c r="B14" s="27" t="s">
        <v>65</v>
      </c>
      <c r="C14" s="34">
        <f>C15+C16</f>
        <v>0</v>
      </c>
      <c r="D14" s="28" t="s">
        <v>113</v>
      </c>
      <c r="E14" s="35" t="s">
        <v>63</v>
      </c>
      <c r="F14" s="36">
        <v>2915158</v>
      </c>
    </row>
    <row r="15" ht="28.5" customHeight="1" spans="1:6">
      <c r="A15" s="28" t="s">
        <v>89</v>
      </c>
      <c r="B15" s="30" t="s">
        <v>65</v>
      </c>
      <c r="C15" s="37">
        <v>0</v>
      </c>
      <c r="D15" s="28" t="s">
        <v>114</v>
      </c>
      <c r="E15" s="35" t="s">
        <v>63</v>
      </c>
      <c r="F15" s="38">
        <v>14845</v>
      </c>
    </row>
    <row r="16" ht="28.5" customHeight="1" spans="1:6">
      <c r="A16" s="39" t="s">
        <v>91</v>
      </c>
      <c r="B16" s="30" t="s">
        <v>65</v>
      </c>
      <c r="C16" s="40">
        <v>0</v>
      </c>
      <c r="D16" s="16" t="s">
        <v>15</v>
      </c>
      <c r="E16" s="27" t="s">
        <v>15</v>
      </c>
      <c r="F16" s="41" t="s">
        <v>15</v>
      </c>
    </row>
    <row r="17" ht="28.5" customHeight="1" spans="1:6">
      <c r="A17" s="42"/>
      <c r="B17" s="43"/>
      <c r="C17" s="44"/>
      <c r="D17" s="45"/>
      <c r="E17" s="45"/>
      <c r="F17" s="46" t="s">
        <v>115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职工基本医疗保险基金收支表</vt:lpstr>
      <vt:lpstr>城乡居民基本医疗保险基金收支表</vt:lpstr>
      <vt:lpstr>职工基本医疗保险补充资料表</vt:lpstr>
      <vt:lpstr>居民基本医疗保险补充资料表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10</cp:lastModifiedBy>
  <dcterms:created xsi:type="dcterms:W3CDTF">2023-09-18T16:17:00Z</dcterms:created>
  <dcterms:modified xsi:type="dcterms:W3CDTF">2023-09-19T02:52:22Z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DC76D5D59F834F6A8DB9F59E3AC91884_12</vt:lpwstr>
  </property>
  <property fmtid="{D5CDD505-2E9C-101B-9397-08002B2CF9AE}" pid="3" name="KSOProductBuildVer">
    <vt:lpwstr>2052-12.1.0.15374</vt:lpwstr>
  </property>
</Properties>
</file>