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660"/>
  </bookViews>
  <sheets>
    <sheet name="中医骨伤类" sheetId="1" r:id="rId1"/>
  </sheets>
  <definedNames>
    <definedName name="_xlnm._FilterDatabase" localSheetId="0" hidden="1">中医骨伤类!$A$5:$O$24</definedName>
    <definedName name="_xlnm.Print_Titles" localSheetId="0">中医骨伤类!$4:$5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<sst xmlns="http://schemas.openxmlformats.org/spreadsheetml/2006/main" count="178" uniqueCount="89">
  <si>
    <t>附件5：</t>
  </si>
  <si>
    <t>巴中市中医骨伤类医疗服务项目价格及医保支付类别表（征求意见稿）</t>
  </si>
  <si>
    <t xml:space="preserve">使用说明：
1.所定价格属于政府指导价为最高限价，下浮不限；同时，医疗机构、医务人员实施中医骨伤过程中有关创新改良，采取“现有项目兼容”的方式简化处理，直接按照对应的整合项目执行即可。地方价格政策与《全国医疗服务价格规范》不一致时，医疗机构收费依据应以当地价格政策为准。
2.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”设备投入”包括但不限于操作设备、器具及固定资产投入。
3.“加收项”，指同一项目以不同方式提供或在不同场景应用时，确有必要制定差异化收费标准而细分的一类子项，包括在原项目价格基础上增加或减少收费的情况，具体的加减收标准（加/
减收率或加/减收金额）由各地依权限制定；实际应用中，同时涉及多个加收项的，以项目单价为基础计算各项的加/减收水平后，求和得出加减收金额。
4.“扩展项”，指同一项目下以不同方式提供或在不同场景应用时，只扩展价格项目适用范围、不额外加价的一类子项，子项的价格按主项目执行。
5.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（包）、手术包、注射器、防渗漏垫、悬吊巾、压垫、棉垫、可复用的操作器具、各种针具刀具等。基本物耗成本计入项目价格，不另行收费。
6.“每关节”是指，单个大关节（肩、肘、腕、髋、膝、踝）、颈椎、胸椎、腰椎、单侧手掌部关节、单侧足部关节、单侧颞颌关节、单侧肩锁关节、胸锁关节。
7.“儿童”是指 6 周岁及以下未成年人。周岁的计算方法以法律的相关规定为准。
8.涉及“包括……”“……等”的，属于开放型表述，所指对象不仅局限于表述中列明的事项，也包括未列明的同类事项。
9.在诊疗项目服务中，除另有规定的，不足一个计价单位的按一个计价单位计算；一个服务项目在同一时间经多次操作方能完成，也应按一次计价。
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</si>
  <si>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</si>
  <si>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</si>
  <si>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</si>
  <si>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</si>
  <si>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</si>
  <si>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</si>
  <si>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</si>
  <si>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</si>
  <si>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</si>
  <si>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巴中市公立医疗机构价格（元）</t>
  </si>
  <si>
    <t>医保支付类别</t>
  </si>
  <si>
    <t>三甲</t>
  </si>
  <si>
    <t>三乙</t>
  </si>
  <si>
    <t>二甲</t>
  </si>
  <si>
    <t>二乙</t>
  </si>
  <si>
    <t>二乙以下</t>
  </si>
  <si>
    <t>014300000010000</t>
  </si>
  <si>
    <r>
      <rPr>
        <sz val="14"/>
        <color theme="1"/>
        <rFont val="宋体"/>
        <charset val="134"/>
        <scheme val="minor"/>
      </rPr>
      <t>手法整复术（关节脱位</t>
    </r>
    <r>
      <rPr>
        <sz val="14"/>
        <color theme="1"/>
        <rFont val="Times New Roman"/>
        <charset val="0"/>
      </rPr>
      <t xml:space="preserve"> </t>
    </r>
    <r>
      <rPr>
        <sz val="14"/>
        <color theme="1"/>
        <rFont val="宋体"/>
        <charset val="134"/>
        <scheme val="minor"/>
      </rPr>
      <t>）</t>
    </r>
  </si>
  <si>
    <t>通过手法（或辅助器械）使脱位或紊乱关节复位。</t>
  </si>
  <si>
    <t>所定价格涵盖摆位、整复、包扎、必要时固定等步骤，以及必要时使用辅助器械所需的人力资源和基本物质资源消耗。</t>
  </si>
  <si>
    <r>
      <rPr>
        <sz val="14"/>
        <color theme="1"/>
        <rFont val="Times New Roman"/>
        <charset val="134"/>
      </rPr>
      <t>01</t>
    </r>
    <r>
      <rPr>
        <sz val="14"/>
        <color theme="1"/>
        <rFont val="宋体"/>
        <charset val="134"/>
        <scheme val="minor"/>
      </rPr>
      <t>儿童</t>
    </r>
  </si>
  <si>
    <t>每关节</t>
  </si>
  <si>
    <t>甲</t>
  </si>
  <si>
    <t>014300000010001</t>
  </si>
  <si>
    <t>手法整复术（关节脱位）-儿童（加收）</t>
  </si>
  <si>
    <t>通过手法（或辅助器械）使儿童脱位或紊乱关节复位。</t>
  </si>
  <si>
    <t>20%</t>
  </si>
  <si>
    <t>014300000020000</t>
  </si>
  <si>
    <t>手法整复术（复杂关节脱位）</t>
  </si>
  <si>
    <t>通过手法（或辅助器械）使脱位复杂关节复位。</t>
  </si>
  <si>
    <t>“复杂关节脱位”指寰枢椎、髋关节、骨盆等关节脱位以及陈旧性脱位。</t>
  </si>
  <si>
    <t>014300000020001</t>
  </si>
  <si>
    <t>手法整复术（复杂关节脱位）-儿童（加收）</t>
  </si>
  <si>
    <t>通过手法（或辅助器械）使儿童脱位复杂关节复位。</t>
  </si>
  <si>
    <t>014300000030000</t>
  </si>
  <si>
    <t>手法整复术（骨伤）</t>
  </si>
  <si>
    <t>通过正骨手法（或辅助器械）使骨折或韧带损伤复位。</t>
  </si>
  <si>
    <t>每处骨折</t>
  </si>
  <si>
    <t>014300000030001</t>
  </si>
  <si>
    <t>手法整复术（骨伤）-儿童（加收）</t>
  </si>
  <si>
    <t>通过正骨手法（或辅助器械）使儿童骨折或韧带损伤复位。</t>
  </si>
  <si>
    <t>014300000040000</t>
  </si>
  <si>
    <t>手法整复术（复杂骨伤）</t>
  </si>
  <si>
    <t>通过正骨手法（或辅助器械）使复杂骨折或韧带损伤复位。</t>
  </si>
  <si>
    <t>“复杂骨伤”指脊柱、骨盆、关节内等骨折以及陈旧性、粉碎性骨折。</t>
  </si>
  <si>
    <t>014300000040001</t>
  </si>
  <si>
    <t>手法整复术（复杂骨伤）-儿童（加收）</t>
  </si>
  <si>
    <t>通过正骨手法（或辅助器械）使儿童复杂骨折或韧带损伤复位。</t>
  </si>
  <si>
    <t>014300000050000</t>
  </si>
  <si>
    <t>小夹板固定术</t>
  </si>
  <si>
    <t>通过小夹板等各种外固定方式对骨折部位进行包扎固定。</t>
  </si>
  <si>
    <t>所定价格涵盖摆位、固定等步骤所需的人力资源和基本物质资源消耗。</t>
  </si>
  <si>
    <t>部位</t>
  </si>
  <si>
    <t>014300000050001</t>
  </si>
  <si>
    <t>小夹板固定术-儿童（加收）</t>
  </si>
  <si>
    <t>通过小夹板等各种外固定方式对儿童骨折部位进行包扎固定。</t>
  </si>
  <si>
    <t>014300000060000</t>
  </si>
  <si>
    <t>小夹板调整术</t>
  </si>
  <si>
    <t>根据患者复诊情况对小夹板等外固定装置进行调整。</t>
  </si>
  <si>
    <t>所定价格涵盖观察、调整等步骤所需的人力资源和基本物质资源消耗。</t>
  </si>
  <si>
    <t>014300000060001</t>
  </si>
  <si>
    <t>小夹板调整术-儿童（加收）</t>
  </si>
  <si>
    <t>根据儿童患者复诊情况对小夹板等外固定装置进行调整。</t>
  </si>
  <si>
    <t>014300000070000</t>
  </si>
  <si>
    <t>中医复位内固定术</t>
  </si>
  <si>
    <t>使用各种针具、钉具，以内固定方式复位固定骨折部位。</t>
  </si>
  <si>
    <t>所定价格涵盖摆位、消毒、进针、牵拉复位、撬拨、包扎固定等步骤所需的人力资源和基本物质资源消耗。</t>
  </si>
  <si>
    <t>014300000070001</t>
  </si>
  <si>
    <t>中医复位内固定术-儿童（加收）</t>
  </si>
  <si>
    <t>使用各种针具、钉具，以内固定方式复位固定儿童骨折部位。</t>
  </si>
  <si>
    <t>014300000080000</t>
  </si>
  <si>
    <t>手法松解术</t>
  </si>
  <si>
    <t>通过理筋、松筋、弹拨等手法疏通经络、松解粘连、滑利关节。</t>
  </si>
  <si>
    <t>所定价格涵盖摆位、手法疏通等步骤，以及必要时使用辅助器械所需的人力资源和基本物质资源消耗。</t>
  </si>
  <si>
    <t>次</t>
  </si>
  <si>
    <r>
      <rPr>
        <sz val="14"/>
        <color theme="1"/>
        <rFont val="宋体"/>
        <charset val="134"/>
        <scheme val="minor"/>
      </rPr>
      <t>不与同部位中医推拿同时收费</t>
    </r>
    <r>
      <rPr>
        <sz val="14"/>
        <color theme="1"/>
        <rFont val="Times New Roman"/>
        <charset val="0"/>
      </rPr>
      <t xml:space="preserve"> </t>
    </r>
    <r>
      <rPr>
        <sz val="14"/>
        <color theme="1"/>
        <rFont val="宋体"/>
        <charset val="134"/>
        <scheme val="minor"/>
      </rPr>
      <t>。</t>
    </r>
  </si>
  <si>
    <t>014300000080001</t>
  </si>
  <si>
    <t>手法松解术-儿童（加收）</t>
  </si>
  <si>
    <t>通过理筋、松筋、弹拨等手法疏通儿童经络、松解粘连、滑利关节。</t>
  </si>
  <si>
    <t>014300000090000</t>
  </si>
  <si>
    <t>手法挤压术</t>
  </si>
  <si>
    <t>通过抚触挤压腱鞘囊肿，使囊肿破裂。</t>
  </si>
  <si>
    <t>所定价格涵盖定位、抚触、挤压等步骤所需的人力资源和基本物质资源消耗。</t>
  </si>
  <si>
    <t>014300000090001</t>
  </si>
  <si>
    <t>手法挤压术-儿童（加收）</t>
  </si>
  <si>
    <t>通过抚触挤压儿童腱鞘囊肿，使囊肿破裂。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</si>
</sst>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4"/>
      <name val="宋体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topLeftCell="E1" workbookViewId="0">
      <selection activeCell="R3" sqref="R3"/>
    </sheetView>
  </sheetViews>
  <sheetFormatPr defaultColWidth="9" defaultRowHeight="14"/>
  <cols>
    <col min="1" max="1" width="6.25454545454545" style="1" customWidth="1"/>
    <col min="2" max="2" width="24.9363636363636" style="1" customWidth="1"/>
    <col min="3" max="3" width="15.1636363636364" style="1" customWidth="1"/>
    <col min="4" max="4" width="20.1727272727273" style="1" customWidth="1"/>
    <col min="5" max="5" width="29.2818181818182" style="1" customWidth="1"/>
    <col min="6" max="8" width="9" style="1"/>
    <col min="9" max="9" width="21.2545454545455" style="1" customWidth="1"/>
    <col min="10" max="13" width="9" style="2"/>
    <col min="14" max="14" width="7" style="2" customWidth="1"/>
    <col min="15" max="15" width="10.4545454545455" style="2" customWidth="1"/>
    <col min="16" max="16384" width="9" style="1"/>
  </cols>
  <sheetData>
    <row r="1" ht="36" customHeight="1" spans="1:2">
      <c r="A1" s="3" t="s">
        <v>0</v>
      </c>
      <c r="B1" s="3"/>
    </row>
    <row r="2" s="1" customFormat="1" ht="69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97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32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1" t="s">
        <v>12</v>
      </c>
      <c r="K4" s="11"/>
      <c r="L4" s="11"/>
      <c r="M4" s="11"/>
      <c r="N4" s="12"/>
      <c r="O4" s="6" t="s">
        <v>13</v>
      </c>
    </row>
    <row r="5" s="1" customFormat="1" ht="32" customHeight="1" spans="1:15">
      <c r="A5" s="6"/>
      <c r="B5" s="6"/>
      <c r="C5" s="6"/>
      <c r="D5" s="6"/>
      <c r="E5" s="6"/>
      <c r="F5" s="6"/>
      <c r="G5" s="6"/>
      <c r="H5" s="6"/>
      <c r="I5" s="6"/>
      <c r="J5" s="6" t="s">
        <v>14</v>
      </c>
      <c r="K5" s="6" t="s">
        <v>15</v>
      </c>
      <c r="L5" s="6" t="s">
        <v>16</v>
      </c>
      <c r="M5" s="6" t="s">
        <v>17</v>
      </c>
      <c r="N5" s="13" t="s">
        <v>18</v>
      </c>
      <c r="O5" s="6"/>
    </row>
    <row r="6" s="1" customFormat="1" ht="99" customHeight="1" spans="1:15">
      <c r="A6" s="7">
        <v>1</v>
      </c>
      <c r="B6" s="7" t="s">
        <v>19</v>
      </c>
      <c r="C6" s="8" t="s">
        <v>20</v>
      </c>
      <c r="D6" s="8" t="s">
        <v>21</v>
      </c>
      <c r="E6" s="8" t="s">
        <v>22</v>
      </c>
      <c r="F6" s="9" t="s">
        <v>23</v>
      </c>
      <c r="G6" s="9"/>
      <c r="H6" s="8" t="s">
        <v>24</v>
      </c>
      <c r="I6" s="9"/>
      <c r="J6" s="8">
        <v>164</v>
      </c>
      <c r="K6" s="14">
        <v>150</v>
      </c>
      <c r="L6" s="14">
        <v>137</v>
      </c>
      <c r="M6" s="14">
        <v>130</v>
      </c>
      <c r="N6" s="15">
        <v>123</v>
      </c>
      <c r="O6" s="14" t="s">
        <v>25</v>
      </c>
    </row>
    <row r="7" s="1" customFormat="1" ht="85" customHeight="1" spans="1:15">
      <c r="A7" s="7"/>
      <c r="B7" s="7" t="s">
        <v>26</v>
      </c>
      <c r="C7" s="8" t="s">
        <v>27</v>
      </c>
      <c r="D7" s="8" t="s">
        <v>28</v>
      </c>
      <c r="E7" s="9"/>
      <c r="F7" s="9"/>
      <c r="G7" s="9"/>
      <c r="H7" s="8" t="s">
        <v>24</v>
      </c>
      <c r="I7" s="9"/>
      <c r="J7" s="16" t="s">
        <v>29</v>
      </c>
      <c r="K7" s="16" t="s">
        <v>29</v>
      </c>
      <c r="L7" s="16" t="s">
        <v>29</v>
      </c>
      <c r="M7" s="16" t="s">
        <v>29</v>
      </c>
      <c r="N7" s="16" t="s">
        <v>29</v>
      </c>
      <c r="O7" s="14" t="s">
        <v>25</v>
      </c>
    </row>
    <row r="8" s="1" customFormat="1" ht="100" customHeight="1" spans="1:15">
      <c r="A8" s="7">
        <v>2</v>
      </c>
      <c r="B8" s="7" t="s">
        <v>30</v>
      </c>
      <c r="C8" s="8" t="s">
        <v>31</v>
      </c>
      <c r="D8" s="8" t="s">
        <v>32</v>
      </c>
      <c r="E8" s="8" t="s">
        <v>22</v>
      </c>
      <c r="F8" s="9" t="s">
        <v>23</v>
      </c>
      <c r="G8" s="9"/>
      <c r="H8" s="8" t="s">
        <v>24</v>
      </c>
      <c r="I8" s="8" t="s">
        <v>33</v>
      </c>
      <c r="J8" s="17">
        <v>596</v>
      </c>
      <c r="K8" s="17">
        <v>546</v>
      </c>
      <c r="L8" s="17">
        <v>497</v>
      </c>
      <c r="M8" s="18">
        <v>448</v>
      </c>
      <c r="N8" s="18">
        <v>398</v>
      </c>
      <c r="O8" s="14" t="s">
        <v>25</v>
      </c>
    </row>
    <row r="9" s="1" customFormat="1" ht="87" customHeight="1" spans="1:15">
      <c r="A9" s="7"/>
      <c r="B9" s="7" t="s">
        <v>34</v>
      </c>
      <c r="C9" s="8" t="s">
        <v>35</v>
      </c>
      <c r="D9" s="8" t="s">
        <v>36</v>
      </c>
      <c r="E9" s="9"/>
      <c r="F9" s="9"/>
      <c r="G9" s="9"/>
      <c r="H9" s="8" t="s">
        <v>24</v>
      </c>
      <c r="I9" s="8" t="s">
        <v>33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4" t="s">
        <v>25</v>
      </c>
    </row>
    <row r="10" s="1" customFormat="1" ht="110" customHeight="1" spans="1:15">
      <c r="A10" s="7">
        <v>3</v>
      </c>
      <c r="B10" s="7" t="s">
        <v>37</v>
      </c>
      <c r="C10" s="8" t="s">
        <v>38</v>
      </c>
      <c r="D10" s="8" t="s">
        <v>39</v>
      </c>
      <c r="E10" s="8" t="s">
        <v>22</v>
      </c>
      <c r="F10" s="9" t="s">
        <v>23</v>
      </c>
      <c r="G10" s="9"/>
      <c r="H10" s="8" t="s">
        <v>40</v>
      </c>
      <c r="I10" s="9"/>
      <c r="J10" s="17">
        <v>228</v>
      </c>
      <c r="K10" s="17">
        <f>ROUND(L10*1.1,0)</f>
        <v>209</v>
      </c>
      <c r="L10" s="17">
        <f>ROUND(J10/1.2,0)</f>
        <v>190</v>
      </c>
      <c r="M10" s="17">
        <v>180</v>
      </c>
      <c r="N10" s="17">
        <v>171</v>
      </c>
      <c r="O10" s="14" t="s">
        <v>25</v>
      </c>
    </row>
    <row r="11" s="1" customFormat="1" ht="70" spans="1:15">
      <c r="A11" s="7"/>
      <c r="B11" s="7" t="s">
        <v>41</v>
      </c>
      <c r="C11" s="8" t="s">
        <v>42</v>
      </c>
      <c r="D11" s="8" t="s">
        <v>43</v>
      </c>
      <c r="E11" s="9"/>
      <c r="F11" s="9"/>
      <c r="G11" s="9"/>
      <c r="H11" s="8" t="s">
        <v>40</v>
      </c>
      <c r="I11" s="9"/>
      <c r="J11" s="16" t="s">
        <v>29</v>
      </c>
      <c r="K11" s="16" t="s">
        <v>29</v>
      </c>
      <c r="L11" s="16" t="s">
        <v>29</v>
      </c>
      <c r="M11" s="16" t="s">
        <v>29</v>
      </c>
      <c r="N11" s="16" t="s">
        <v>29</v>
      </c>
      <c r="O11" s="14" t="s">
        <v>25</v>
      </c>
    </row>
    <row r="12" s="1" customFormat="1" ht="95" customHeight="1" spans="1:15">
      <c r="A12" s="7">
        <v>4</v>
      </c>
      <c r="B12" s="7" t="s">
        <v>44</v>
      </c>
      <c r="C12" s="8" t="s">
        <v>45</v>
      </c>
      <c r="D12" s="8" t="s">
        <v>46</v>
      </c>
      <c r="E12" s="8" t="s">
        <v>22</v>
      </c>
      <c r="F12" s="9" t="s">
        <v>23</v>
      </c>
      <c r="G12" s="9"/>
      <c r="H12" s="8" t="s">
        <v>40</v>
      </c>
      <c r="I12" s="8" t="s">
        <v>47</v>
      </c>
      <c r="J12" s="18">
        <v>450</v>
      </c>
      <c r="K12" s="18">
        <v>413</v>
      </c>
      <c r="L12" s="18">
        <v>375</v>
      </c>
      <c r="M12" s="18">
        <v>337</v>
      </c>
      <c r="N12" s="18">
        <v>317</v>
      </c>
      <c r="O12" s="14" t="s">
        <v>25</v>
      </c>
    </row>
    <row r="13" s="1" customFormat="1" ht="87" customHeight="1" spans="1:15">
      <c r="A13" s="7"/>
      <c r="B13" s="7" t="s">
        <v>48</v>
      </c>
      <c r="C13" s="8" t="s">
        <v>49</v>
      </c>
      <c r="D13" s="8" t="s">
        <v>50</v>
      </c>
      <c r="E13" s="9"/>
      <c r="F13" s="9"/>
      <c r="G13" s="9"/>
      <c r="H13" s="8" t="s">
        <v>40</v>
      </c>
      <c r="I13" s="8" t="s">
        <v>47</v>
      </c>
      <c r="J13" s="19" t="s">
        <v>29</v>
      </c>
      <c r="K13" s="19" t="s">
        <v>29</v>
      </c>
      <c r="L13" s="19" t="s">
        <v>29</v>
      </c>
      <c r="M13" s="19" t="s">
        <v>29</v>
      </c>
      <c r="N13" s="19" t="s">
        <v>29</v>
      </c>
      <c r="O13" s="14" t="s">
        <v>25</v>
      </c>
    </row>
    <row r="14" s="1" customFormat="1" ht="71" customHeight="1" spans="1:15">
      <c r="A14" s="7">
        <v>5</v>
      </c>
      <c r="B14" s="7" t="s">
        <v>51</v>
      </c>
      <c r="C14" s="8" t="s">
        <v>52</v>
      </c>
      <c r="D14" s="8" t="s">
        <v>53</v>
      </c>
      <c r="E14" s="8" t="s">
        <v>54</v>
      </c>
      <c r="F14" s="9" t="s">
        <v>23</v>
      </c>
      <c r="G14" s="9"/>
      <c r="H14" s="8" t="s">
        <v>55</v>
      </c>
      <c r="I14" s="9"/>
      <c r="J14" s="17">
        <v>152</v>
      </c>
      <c r="K14" s="20">
        <v>145</v>
      </c>
      <c r="L14" s="20">
        <v>138</v>
      </c>
      <c r="M14" s="20">
        <v>131</v>
      </c>
      <c r="N14" s="20">
        <v>111</v>
      </c>
      <c r="O14" s="14" t="s">
        <v>25</v>
      </c>
    </row>
    <row r="15" s="1" customFormat="1" ht="84" customHeight="1" spans="1:15">
      <c r="A15" s="7"/>
      <c r="B15" s="7" t="s">
        <v>56</v>
      </c>
      <c r="C15" s="8" t="s">
        <v>57</v>
      </c>
      <c r="D15" s="8" t="s">
        <v>58</v>
      </c>
      <c r="E15" s="9"/>
      <c r="F15" s="9"/>
      <c r="G15" s="9"/>
      <c r="H15" s="8" t="s">
        <v>55</v>
      </c>
      <c r="I15" s="9"/>
      <c r="J15" s="16" t="s">
        <v>29</v>
      </c>
      <c r="K15" s="16" t="s">
        <v>29</v>
      </c>
      <c r="L15" s="16" t="s">
        <v>29</v>
      </c>
      <c r="M15" s="16" t="s">
        <v>29</v>
      </c>
      <c r="N15" s="16" t="s">
        <v>29</v>
      </c>
      <c r="O15" s="14" t="s">
        <v>25</v>
      </c>
    </row>
    <row r="16" s="1" customFormat="1" ht="76" customHeight="1" spans="1:15">
      <c r="A16" s="7">
        <v>6</v>
      </c>
      <c r="B16" s="7" t="s">
        <v>59</v>
      </c>
      <c r="C16" s="8" t="s">
        <v>60</v>
      </c>
      <c r="D16" s="8" t="s">
        <v>61</v>
      </c>
      <c r="E16" s="8" t="s">
        <v>62</v>
      </c>
      <c r="F16" s="9" t="s">
        <v>23</v>
      </c>
      <c r="G16" s="9"/>
      <c r="H16" s="8" t="s">
        <v>55</v>
      </c>
      <c r="I16" s="9"/>
      <c r="J16" s="8">
        <v>53</v>
      </c>
      <c r="K16" s="21">
        <v>51</v>
      </c>
      <c r="L16" s="22">
        <v>49</v>
      </c>
      <c r="M16" s="21">
        <v>46</v>
      </c>
      <c r="N16" s="21">
        <v>39</v>
      </c>
      <c r="O16" s="14" t="s">
        <v>25</v>
      </c>
    </row>
    <row r="17" s="1" customFormat="1" ht="70" spans="1:15">
      <c r="A17" s="7"/>
      <c r="B17" s="7" t="s">
        <v>63</v>
      </c>
      <c r="C17" s="8" t="s">
        <v>64</v>
      </c>
      <c r="D17" s="8" t="s">
        <v>65</v>
      </c>
      <c r="E17" s="9"/>
      <c r="F17" s="9"/>
      <c r="G17" s="9"/>
      <c r="H17" s="8" t="s">
        <v>55</v>
      </c>
      <c r="I17" s="9"/>
      <c r="J17" s="16" t="s">
        <v>29</v>
      </c>
      <c r="K17" s="16" t="s">
        <v>29</v>
      </c>
      <c r="L17" s="16" t="s">
        <v>29</v>
      </c>
      <c r="M17" s="16" t="s">
        <v>29</v>
      </c>
      <c r="N17" s="16" t="s">
        <v>29</v>
      </c>
      <c r="O17" s="14" t="s">
        <v>25</v>
      </c>
    </row>
    <row r="18" s="1" customFormat="1" ht="100" customHeight="1" spans="1:15">
      <c r="A18" s="7">
        <v>7</v>
      </c>
      <c r="B18" s="7" t="s">
        <v>66</v>
      </c>
      <c r="C18" s="8" t="s">
        <v>67</v>
      </c>
      <c r="D18" s="8" t="s">
        <v>68</v>
      </c>
      <c r="E18" s="8" t="s">
        <v>69</v>
      </c>
      <c r="F18" s="9" t="s">
        <v>23</v>
      </c>
      <c r="G18" s="9"/>
      <c r="H18" s="8" t="s">
        <v>40</v>
      </c>
      <c r="I18" s="9"/>
      <c r="J18" s="8">
        <v>432</v>
      </c>
      <c r="K18" s="8">
        <f>ROUND(L18*1.1,0)</f>
        <v>396</v>
      </c>
      <c r="L18" s="8">
        <f>ROUND(J18/1.2,0)</f>
        <v>360</v>
      </c>
      <c r="M18" s="8">
        <f>ROUND(L18*0.95,0)</f>
        <v>342</v>
      </c>
      <c r="N18" s="8">
        <f>ROUND(L18*0.9,0)</f>
        <v>324</v>
      </c>
      <c r="O18" s="14" t="s">
        <v>25</v>
      </c>
    </row>
    <row r="19" s="1" customFormat="1" ht="82" customHeight="1" spans="1:15">
      <c r="A19" s="7"/>
      <c r="B19" s="7" t="s">
        <v>70</v>
      </c>
      <c r="C19" s="8" t="s">
        <v>71</v>
      </c>
      <c r="D19" s="8" t="s">
        <v>72</v>
      </c>
      <c r="E19" s="9"/>
      <c r="F19" s="9"/>
      <c r="G19" s="9"/>
      <c r="H19" s="8" t="s">
        <v>40</v>
      </c>
      <c r="I19" s="9"/>
      <c r="J19" s="16" t="s">
        <v>29</v>
      </c>
      <c r="K19" s="16" t="s">
        <v>29</v>
      </c>
      <c r="L19" s="16" t="s">
        <v>29</v>
      </c>
      <c r="M19" s="16" t="s">
        <v>29</v>
      </c>
      <c r="N19" s="16" t="s">
        <v>29</v>
      </c>
      <c r="O19" s="14" t="s">
        <v>25</v>
      </c>
    </row>
    <row r="20" s="1" customFormat="1" ht="96" customHeight="1" spans="1:15">
      <c r="A20" s="7">
        <v>8</v>
      </c>
      <c r="B20" s="7" t="s">
        <v>73</v>
      </c>
      <c r="C20" s="8" t="s">
        <v>74</v>
      </c>
      <c r="D20" s="8" t="s">
        <v>75</v>
      </c>
      <c r="E20" s="8" t="s">
        <v>76</v>
      </c>
      <c r="F20" s="9" t="s">
        <v>23</v>
      </c>
      <c r="G20" s="9"/>
      <c r="H20" s="8" t="s">
        <v>77</v>
      </c>
      <c r="I20" s="8" t="s">
        <v>78</v>
      </c>
      <c r="J20" s="17">
        <v>155</v>
      </c>
      <c r="K20" s="17">
        <f>ROUND(L20*1.1,0)</f>
        <v>142</v>
      </c>
      <c r="L20" s="17">
        <f>ROUND(J20/1.2,0)</f>
        <v>129</v>
      </c>
      <c r="M20" s="17">
        <v>122</v>
      </c>
      <c r="N20" s="17">
        <v>109</v>
      </c>
      <c r="O20" s="14" t="s">
        <v>25</v>
      </c>
    </row>
    <row r="21" s="1" customFormat="1" ht="86" customHeight="1" spans="1:15">
      <c r="A21" s="7"/>
      <c r="B21" s="7" t="s">
        <v>79</v>
      </c>
      <c r="C21" s="8" t="s">
        <v>80</v>
      </c>
      <c r="D21" s="8" t="s">
        <v>81</v>
      </c>
      <c r="E21" s="9"/>
      <c r="F21" s="9"/>
      <c r="G21" s="9"/>
      <c r="H21" s="8" t="s">
        <v>77</v>
      </c>
      <c r="I21" s="8" t="s">
        <v>78</v>
      </c>
      <c r="J21" s="16" t="s">
        <v>29</v>
      </c>
      <c r="K21" s="16" t="s">
        <v>29</v>
      </c>
      <c r="L21" s="16" t="s">
        <v>29</v>
      </c>
      <c r="M21" s="16" t="s">
        <v>29</v>
      </c>
      <c r="N21" s="16" t="s">
        <v>29</v>
      </c>
      <c r="O21" s="14" t="s">
        <v>25</v>
      </c>
    </row>
    <row r="22" s="1" customFormat="1" ht="70" spans="1:15">
      <c r="A22" s="7">
        <v>9</v>
      </c>
      <c r="B22" s="7" t="s">
        <v>82</v>
      </c>
      <c r="C22" s="8" t="s">
        <v>83</v>
      </c>
      <c r="D22" s="8" t="s">
        <v>84</v>
      </c>
      <c r="E22" s="8" t="s">
        <v>85</v>
      </c>
      <c r="F22" s="9" t="s">
        <v>23</v>
      </c>
      <c r="G22" s="9"/>
      <c r="H22" s="8" t="s">
        <v>77</v>
      </c>
      <c r="I22" s="9"/>
      <c r="J22" s="8">
        <v>72</v>
      </c>
      <c r="K22" s="21">
        <f>L22*1.1</f>
        <v>66</v>
      </c>
      <c r="L22" s="21">
        <f>J22/1.2</f>
        <v>60</v>
      </c>
      <c r="M22" s="23">
        <v>54</v>
      </c>
      <c r="N22" s="24">
        <v>49</v>
      </c>
      <c r="O22" s="14" t="s">
        <v>25</v>
      </c>
    </row>
    <row r="23" s="1" customFormat="1" ht="52.5" spans="1:15">
      <c r="A23" s="7"/>
      <c r="B23" s="7" t="s">
        <v>86</v>
      </c>
      <c r="C23" s="8" t="s">
        <v>87</v>
      </c>
      <c r="D23" s="8" t="s">
        <v>88</v>
      </c>
      <c r="E23" s="9"/>
      <c r="F23" s="9"/>
      <c r="G23" s="9"/>
      <c r="H23" s="8" t="s">
        <v>77</v>
      </c>
      <c r="I23" s="9"/>
      <c r="J23" s="16" t="s">
        <v>29</v>
      </c>
      <c r="K23" s="16" t="s">
        <v>29</v>
      </c>
      <c r="L23" s="16" t="s">
        <v>29</v>
      </c>
      <c r="M23" s="16" t="s">
        <v>29</v>
      </c>
      <c r="N23" s="16" t="s">
        <v>29</v>
      </c>
      <c r="O23" s="14" t="s">
        <v>25</v>
      </c>
    </row>
    <row r="24" ht="38" customHeight="1" spans="1:15">
      <c r="A24" s="10"/>
      <c r="B24" s="10"/>
      <c r="C24" s="10"/>
      <c r="D24" s="10"/>
      <c r="E24" s="10"/>
      <c r="F24" s="10"/>
      <c r="G24" s="10"/>
      <c r="H24" s="10"/>
      <c r="I24" s="10"/>
      <c r="J24" s="25"/>
      <c r="K24" s="25"/>
      <c r="L24" s="25"/>
      <c r="M24" s="25"/>
      <c r="N24" s="25"/>
      <c r="O24" s="25"/>
    </row>
  </sheetData>
  <mergeCells count="24">
    <mergeCell ref="A1:B1"/>
    <mergeCell ref="A2:O2"/>
    <mergeCell ref="A3:O3"/>
    <mergeCell ref="J4:N4"/>
    <mergeCell ref="J24:O24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B4:B5"/>
    <mergeCell ref="C4:C5"/>
    <mergeCell ref="D4:D5"/>
    <mergeCell ref="E4:E5"/>
    <mergeCell ref="F4:F5"/>
    <mergeCell ref="G4:G5"/>
    <mergeCell ref="H4:H5"/>
    <mergeCell ref="I4:I5"/>
    <mergeCell ref="O4:O5"/>
  </mergeCells>
  <pageMargins left="0.700694444444445" right="0.700694444444445" top="0.751388888888889" bottom="0.751388888888889" header="0.298611111111111" footer="0.298611111111111"/>
  <pageSetup paperSize="9" scale="47" fitToHeight="0" orientation="portrait" horizontalDpi="600"/>
  <headerFooter>
    <oddFooter>&amp;C第 &amp;P 页，共 &amp;N 页</oddFooter>
  </headerFooter>
  <ignoredErrors>
    <ignoredError sqref="J9:N9 J11:N11 J13:N13 J15:N15 J17:N17 J19:N19 J21:N21 J23:N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中医骨伤类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Sophia</cp:lastModifiedBy>
  <dcterms:created xsi:type="dcterms:W3CDTF">2023-05-13T19:15:00Z</dcterms:created>
  <dcterms:modified xsi:type="dcterms:W3CDTF">2025-08-01T06:50:15Z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6A0AC99C73044182BDEABBAE62F0082B_12</vt:lpwstr>
  </property>
</Properties>
</file>