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s>
  <definedNames>
    <definedName name="_xlnm._FilterDatabase" localSheetId="0" hidden="1">Sheet1!$A$7:$O$8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<sst xmlns="http://schemas.openxmlformats.org/spreadsheetml/2006/main" count="482" uniqueCount="227">
  <si>
    <t>附件1</t>
  </si>
  <si>
    <t>巴中市口腔种植类医疗服务项目价格及医保支付类别表</t>
  </si>
  <si>
    <t>使用说明：
1.所定价格属于政府指导价为最高限价，下浮不限。同时，医疗机构申报的技术改良进步项目，可采取“现有项目兼容”方式简化处理，无需申报新增医疗服务价格项目。
2.“价格构成”指项目价格应涵盖的各类资源消耗，医疗机构实际提供服务时，“价格构成”的个别要素因患者个体差异可以不发生的，除另有政策规定外，应允许医疗机构收费适用相应的项目和价格政策。此外，“价格构成”用于确定计价单元的边界，不应作为临床技术标准理解，不是医疗服务实际操作方式、路径、步骤、程序的强制性要求。</t>
  </si>
  <si>
    <t>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t>
  </si>
  <si>
    <t>6.植入体为种植体、基台等植入牙床、包裹在牙龈内的医用耗材，置入体是指种植牙冠、义齿等安置在口腔内、暴露在牙龈之外，不与人体组织直接结合的医用耗材。
7.即刻种植指拔牙或牙齿缺失当日完成种植体植入的情况；即刻修复指种植体植入后1周以内完成牙冠置入的情形。
8.口腔内简单植骨指通过骨替代材料引导骨再生或填充牙槽嵴骨量；口腔内复杂植骨包括上颌窦外提升植骨、牙槽嵴块状自体骨移植；口腔内一般植骨指简单植骨与复杂植骨以外各类形式的植骨技术。
9.医疗机构应对本院施治的口腔内牙齿缺失植入体、置入体进行保质保修，保修范围内出现损坏，医疗机构应免费进行修理、再制作，不得向患者收取费用。
10.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t>
  </si>
  <si>
    <t>11.在诊疗项目服务中，除另有规定的，不足一个计价单位的按一个计价单位计算。
12.除另有规定的，诊疗项目中的活检均不含病理诊断的服务内容。
13.同台不同疾病手术、同一切口不同疾病手术，按各项手术价格分别计费；同一疾病双侧器官同时实行的手术，在按相应单侧手术收费基础加收70%。同台同一疾病手术，按规定实施多项手术的，主手术收取全额费用，次手术按对应手术费用的60%收取。
14.传染病患者实施手术加收100元特殊消毒费，特异性感染疾病（破伤风、绿脓杆菌、气性坏疽、艾滋病等）患者手术加收800元特殊消毒及处置费。
15.属探查性质的手术，术中改做其他手术时，只收其他手术费，不再收探查手术费；术中发现病情恶化，手术无法进行时，按探查手术费标准收费，不再收取其他手术费。</t>
  </si>
  <si>
    <t>序号</t>
  </si>
  <si>
    <t>项目编码</t>
  </si>
  <si>
    <t>项目名称</t>
  </si>
  <si>
    <t>服务产出</t>
  </si>
  <si>
    <t>价格构成</t>
  </si>
  <si>
    <t>加收项</t>
  </si>
  <si>
    <t>扩展项</t>
  </si>
  <si>
    <t>计价单位</t>
  </si>
  <si>
    <t>计价说明</t>
  </si>
  <si>
    <t>巴中公立医疗机构价格（元）</t>
  </si>
  <si>
    <t>医保支付类别</t>
  </si>
  <si>
    <t>三甲</t>
  </si>
  <si>
    <t>三乙</t>
  </si>
  <si>
    <t>二甲</t>
  </si>
  <si>
    <t>二乙</t>
  </si>
  <si>
    <t>二乙以下</t>
  </si>
  <si>
    <t>013105170020000</t>
  </si>
  <si>
    <t>种植牙冠修复置入费
（连续冠桥修复）</t>
  </si>
  <si>
    <t>实现种植体上部不超过一个象限的连续固定义齿的修复置入。</t>
  </si>
  <si>
    <t>涵盖方案设计、印模制取、颌位确定、位置转移、模型制作、试排牙、戴入、调改、宣教等人力资源和基本物资消耗</t>
  </si>
  <si>
    <t>01即刻修复置入；
02临时冠修复置入减收</t>
  </si>
  <si>
    <t>牙位</t>
  </si>
  <si>
    <t>丙类</t>
  </si>
  <si>
    <t>013105170020001</t>
  </si>
  <si>
    <t>种植牙冠修复置入费
（连续冠桥修复）-即刻修复置入（加收）</t>
  </si>
  <si>
    <t>实现种植体上部不超过一个象限的连续固定义齿的即刻修复置入。</t>
  </si>
  <si>
    <t>013105170020002</t>
  </si>
  <si>
    <t>种植牙冠修复置入费
（连续冠桥修复）-临时冠修复置入（减收）</t>
  </si>
  <si>
    <t>实现种植体上部不超过一个象限的连续固定义齿的临时冠修复置入。</t>
  </si>
  <si>
    <t>013306090030000</t>
  </si>
  <si>
    <t>口腔内植骨费（简单）</t>
  </si>
  <si>
    <t xml:space="preserve"> 通过手术方式，对轻度牙槽嵴萎缩骨量增加，达到可种植条件。</t>
  </si>
  <si>
    <t>涵盖方案设计、术前准备、手术入路，组织切开，植骨，关闭缝合受植区等手术步骤及术后复查处置等人力资源和基本物资消耗。</t>
  </si>
  <si>
    <t>与种植体同时植入，上颌窦底剩余牙槽嵴高度≥5mm。</t>
  </si>
  <si>
    <t>013306090040000</t>
  </si>
  <si>
    <t>口腔内植骨费（一般）</t>
  </si>
  <si>
    <t>通过手术方式，对中度牙槽嵴萎缩骨量增加，达到可种植条件。</t>
  </si>
  <si>
    <t>涵盖方案设计、术前准备、手术入路，组织切开，骨劈开/骨挤压，植骨，关闭缝合受植区等手术步骤及术后复查处置等人力资源和基本物资消耗。</t>
  </si>
  <si>
    <t>不与种植体同时植入，局限于水平骨缺损，上颌窦底剩余牙槽嵴高度＜5mm。</t>
  </si>
  <si>
    <t>013306090050000</t>
  </si>
  <si>
    <t>口腔内植骨费（复杂）</t>
  </si>
  <si>
    <t>通过手术方式，对重度牙槽嵴萎缩或上颌窦底骨量增加，达到可种植条件。</t>
  </si>
  <si>
    <t>涵盖方案设计、术前准备、手术入路，组织切开，自体骨移植、植骨，关闭缝合受植区等手术步骤及术后复查处置等人力资源和基本物资消耗。</t>
  </si>
  <si>
    <t>01上颌窦囊肿摘除；
02口腔以外其他部位取骨</t>
  </si>
  <si>
    <t>不与种植体同时植入，需做垂直骨增量；上颌窦底剩余牙槽嵴高度＜5mm，同时伴有囊肿、纵膈或异物。</t>
  </si>
  <si>
    <t>013306090050001</t>
  </si>
  <si>
    <t>口腔内植骨费（复杂）-上颌窦囊肿摘除（加收）</t>
  </si>
  <si>
    <t>通过手术方式，上颌窦囊肿摘除，对重度牙槽嵴萎缩或上颌窦底骨量增加，达到可种植条件。</t>
  </si>
  <si>
    <t>013306090050002</t>
  </si>
  <si>
    <t>口腔内植骨费（复杂）-口腔以外其他部位取骨（加收）</t>
  </si>
  <si>
    <t>通过手术方式，口腔以外其他部位取骨，对重度牙槽嵴萎缩或上颌窦底骨量增加，达到可种植条件。</t>
  </si>
  <si>
    <t>013306090060000</t>
  </si>
  <si>
    <t>种植体周软组织移植费</t>
  </si>
  <si>
    <t>通过局部软组织移植，改善治疗部位及周围软组织状况，达到治疗所需软组织条件。</t>
  </si>
  <si>
    <t>涵盖方案设计、术前准备、切开、翻瓣、供软组织制备、组织固定、缝合及处置等手术步骤人力资源和基本物资消耗。</t>
  </si>
  <si>
    <t>013306090070000</t>
  </si>
  <si>
    <t>种植体取出费</t>
  </si>
  <si>
    <t>拆除患者口腔内已植入且无法继续使用的种植体。</t>
  </si>
  <si>
    <t>涵盖种植体拆除操作步骤的人力资源和基本物资消耗。</t>
  </si>
  <si>
    <t>013105190010000</t>
  </si>
  <si>
    <t>种植牙冠修理费</t>
  </si>
  <si>
    <t>对产品保质保修条件外，种植牙冠脱落、崩瓷、嵌食、断裂等机械性或器质性损坏进行修理，恢复正常使用。</t>
  </si>
  <si>
    <t>涵盖种植修复置入体的检查、拆卸、修补、置入等人力资源和基本物资消耗。</t>
  </si>
  <si>
    <t>013105170040000</t>
  </si>
  <si>
    <t>医学3D建模（口腔）</t>
  </si>
  <si>
    <t>利用医学影像检查等手段获得患者特定部位的真实信息。通过数字技术构建的虚拟3D模型、真实再现口腔及颌面特定部位的形态，能够满足疾病诊断、手术规划、治疗及导板设计的需要。</t>
  </si>
  <si>
    <t>涵盖数字化扫描、建模、存储、传输，装置设计等步骤的人力资源和基本物资消耗。</t>
  </si>
  <si>
    <t>例</t>
  </si>
  <si>
    <t>013105230020000</t>
  </si>
  <si>
    <t>医学3D模型打印（口腔）</t>
  </si>
  <si>
    <t>将虚拟3D模型打印或切削制作成仅用于口腔疾病诊断、手术规划、治疗及导板设计的实体模型。</t>
  </si>
  <si>
    <t>涵盖3D打印或切削制作的人力资源和基本物资消耗。</t>
  </si>
  <si>
    <t>件</t>
  </si>
  <si>
    <t>常规单颗种植中使用本项目，按收费标准的7%计价。</t>
  </si>
  <si>
    <t>013105230030000</t>
  </si>
  <si>
    <t>医学3D导板打印（口腔）</t>
  </si>
  <si>
    <t>将虚拟3D模型打印或切削制作成用于治疗部位、确保植（置）入物精准到达和处理预定位置的实物模板或手术操作对治疗部位进行精确处理。</t>
  </si>
  <si>
    <t>013306090010000</t>
  </si>
  <si>
    <t>种植体植入费（单颗）</t>
  </si>
  <si>
    <t>实现口腔单颗种植体植入。</t>
  </si>
  <si>
    <t>涵盖方案设计、术前准备，备洞，种植体植入，二期手术，术后处理，手术复查等步骤人力资源和基本物资消耗。</t>
  </si>
  <si>
    <t>01种植体即刻种植；
02颅颌面种植体植入</t>
  </si>
  <si>
    <t>013306090010001</t>
  </si>
  <si>
    <t>种植体植入费（单颗）-种植体即刻种植（加收）</t>
  </si>
  <si>
    <t>实现口腔单颗种植体即刻植入。</t>
  </si>
  <si>
    <t>013306090010002</t>
  </si>
  <si>
    <t>种植体植入费（单颗）-颅颌面种植体植入（加收）</t>
  </si>
  <si>
    <t>实现口腔单颗颅颌面种植体植入。</t>
  </si>
  <si>
    <t>013105170010000</t>
  </si>
  <si>
    <t>种植牙冠修复置入费（单颗）</t>
  </si>
  <si>
    <t>实现种植体上部固定义齿的修复置入。</t>
  </si>
  <si>
    <t>涵盖方案设计、印模制取、颌位确定、位置转移、模型制作、试排牙、戴入、调改、宣教等人力资源和基本物资消耗。</t>
  </si>
  <si>
    <t>013105170010001</t>
  </si>
  <si>
    <t>种植牙冠修复置入费（单颗）-即刻修复置入（加收）</t>
  </si>
  <si>
    <t>实现种植体上部固定义齿的即刻修复置入。</t>
  </si>
  <si>
    <t>013105170010002</t>
  </si>
  <si>
    <t>种植牙冠修复置入费（单颗）-临时冠修复置入（减收）</t>
  </si>
  <si>
    <t>实现种植体上部固定义齿的临时冠修复置入。</t>
  </si>
  <si>
    <t>013306090020000</t>
  </si>
  <si>
    <t>种植体植入费
（全牙弓）</t>
  </si>
  <si>
    <t>对范围超过一个象限以上的连续牙齿缺失进行种植体的植入以实现桥式修复。</t>
  </si>
  <si>
    <t>01种植体即刻种植；
02颅颌面种植体植入；    03种植体倾斜植入</t>
  </si>
  <si>
    <t>上下颌分别进行桥式修复的，分别计价收费。</t>
  </si>
  <si>
    <t>市场
调节</t>
  </si>
  <si>
    <t>市场调节</t>
  </si>
  <si>
    <t>013306090020001</t>
  </si>
  <si>
    <t>种植体植入费
（全牙弓）-种植体即刻种植（加收）</t>
  </si>
  <si>
    <t>对范围超过一个象限以上的连续牙齿缺失进行即刻种植体的植入以实现桥式修复。</t>
  </si>
  <si>
    <t>013306090020002</t>
  </si>
  <si>
    <t>种植体植入费
（全牙弓）-颅颌面种植体植入（加收）</t>
  </si>
  <si>
    <t>对范围超过一个象限以上的连续牙齿缺失进行颅颌面种植体的植入以实现桥式修复。</t>
  </si>
  <si>
    <t xml:space="preserve">例    </t>
  </si>
  <si>
    <t>013306090020003</t>
  </si>
  <si>
    <t>种植体植入费
（全牙弓）-种植体倾斜植入（加收）</t>
  </si>
  <si>
    <t>对范围超过一个象限以上的连续牙齿缺失进行种植体倾斜的植入以实现桥式修复。</t>
  </si>
  <si>
    <t xml:space="preserve">例   </t>
  </si>
  <si>
    <t>013105170030000</t>
  </si>
  <si>
    <t>种植牙冠修复置入费（固定咬合重建）</t>
  </si>
  <si>
    <t>实现对咬合支持丧失、半口牙齿缺失或全口牙齿缺失的种植体上部固定义齿的修复置入。</t>
  </si>
  <si>
    <t>01即刻修复置入</t>
  </si>
  <si>
    <t>“件”为半口。</t>
  </si>
  <si>
    <t>013105170030001</t>
  </si>
  <si>
    <t>种植牙冠修复置入费（固定咬合重建）-即刻修复置入（加收）</t>
  </si>
  <si>
    <t>实现对咬合支持丧失、半口牙齿缺失或全口牙齿缺失的种植体上部固定义齿的即刻修复置入。</t>
  </si>
  <si>
    <t>013105230010000</t>
  </si>
  <si>
    <t>种植可摘修复置入费</t>
  </si>
  <si>
    <t>实现种植体上部可摘修复体的置入。</t>
  </si>
  <si>
    <t>涵盖方案设计、印模制取、颌位确定、位置转移、试排牙、模型制作、戴入、调改、宣教等人力资源和基本物资消耗。</t>
  </si>
  <si>
    <t>013105230010001</t>
  </si>
  <si>
    <t>种植可摘修复置入费-即刻修复置入（加收）</t>
  </si>
  <si>
    <t>实现种植体上部可摘修复体的即刻修复置入。</t>
  </si>
  <si>
    <t>种植牙冠修复置入费(连续冠桥修复)</t>
  </si>
  <si>
    <t>服务产出:实现种植体上部不超过一个象限的连续固定义齿的修复置入。价格构成:涵盖方案设计、印模制取、颌位确定、位置转移、模型制作、试排牙、戴入、调改、宣教等人力资源和基本物资消耗。</t>
  </si>
  <si>
    <t>牙冠、种植体系统</t>
  </si>
  <si>
    <t>01 即刻修复置入加收30%;
02临时冠修复置入减收30%</t>
  </si>
  <si>
    <t>种植牙冠修复置入费(连续冠桥修复)-即刻修复置入(加收)</t>
  </si>
  <si>
    <t>310523009-1</t>
  </si>
  <si>
    <t>种植牙冠修复置入费(连续冠桥修复)-临时冠修复置入(减收)</t>
  </si>
  <si>
    <t>310523009-2</t>
  </si>
  <si>
    <t>01310519010000</t>
  </si>
  <si>
    <t>服务产出:对产品保质保修条件外,种植牙冠脱落、崩瓷、嵌食、断裂等机械性或器质性损坏进行修理,恢复正常使用。
价格构成:涵盖种植修复置入体的检查、拆卸、修补、置入等人力资源和基本物资消耗。</t>
  </si>
  <si>
    <t>01310517040000</t>
  </si>
  <si>
    <t>医学3D建模(口腔)</t>
  </si>
  <si>
    <t>医学3D建模
(口腔)</t>
  </si>
  <si>
    <t>服务产出:利用医学影像检查等手段获得患者特定部位的真实信息。通过数字技术构建的虚拟3D模型、真实再现口腔及颌面特定部位的形态,能够满足疾病诊断、手术规划、治疗及导板设计的需要。
价格构成:涵盖数字化扫描、建模、存储、传输,装置设计等步骤的人力资源和基本物资消耗。</t>
  </si>
  <si>
    <t xml:space="preserve"> 
013105170040000</t>
  </si>
  <si>
    <t>01310523020000</t>
  </si>
  <si>
    <t>医学3D模型打印(口腔)</t>
  </si>
  <si>
    <t>服务产出:将虚拟3D模型打印或切削制作成仅用于口腔疾病诊断、手术规划、治疗及导板设计的实体模型。
价格构成:涵盖3D打印或切削制作的人力资源和基本物资消耗。</t>
  </si>
  <si>
    <t>常规单颗种植中使用本项目,按收费标准的7%计价</t>
  </si>
  <si>
    <t>01310523030000</t>
  </si>
  <si>
    <t>医学3D导板打印(口腔)</t>
  </si>
  <si>
    <t>服务产出:将虚拟3D模型打印或切削制作成用于治疗部位、确保植(置)入物精准到达和处理预定位置的实物模板或手术操作对治疗部位进行精确处理。
价格构成:涵盖3D打印或切削制作的人力资源和基本物资消耗。</t>
  </si>
  <si>
    <t>01310517010000</t>
  </si>
  <si>
    <t>种植牙冠修复置入费(单颗)</t>
  </si>
  <si>
    <t>服务产出:实现种植体上部固定义齿的修复置入。
价格构成:涵盖方案设计、印模制取、颌位确定、位置转移、模型制作、试排牙、戴入、调改、宣教等人力资源和基本物资消耗。</t>
  </si>
  <si>
    <t>01即刻修复置入加收30%;
02临时冠修复置入减收30%</t>
  </si>
  <si>
    <t>01310517010001</t>
  </si>
  <si>
    <t>种植牙冠修复置入费(单颗)-即刻修复置入(加收)</t>
  </si>
  <si>
    <t>310523008-1</t>
  </si>
  <si>
    <t>01310517010002</t>
  </si>
  <si>
    <t>种植牙冠修复置入费(单颗)-临时冠修复置入(减收)</t>
  </si>
  <si>
    <t>310523008-2</t>
  </si>
  <si>
    <t>种植牙冠修复置入费(固定咬合重建)</t>
  </si>
  <si>
    <t>服务产出：实现对咬合支持丧失、半口牙齿缺失或全口牙齿缺失的种植体上部固定义齿的修复置入。价格构成：涵盖方案设计、印模制取、颌位确定、位置转移、模型制作、试排牙、戴入、调改、宣教等人力资源和基本物资消耗。</t>
  </si>
  <si>
    <r>
      <rPr>
        <sz val="10"/>
        <rFont val="宋体"/>
        <charset val="134"/>
        <scheme val="major"/>
      </rPr>
      <t xml:space="preserve">“件”为半口；01即刻修复置入加收X%
</t>
    </r>
    <r>
      <rPr>
        <b/>
        <sz val="10"/>
        <rFont val="宋体"/>
        <charset val="134"/>
        <scheme val="major"/>
      </rPr>
      <t>（市场调节价）</t>
    </r>
  </si>
  <si>
    <t>种植牙冠修复置入费(固定咬合重建)-即刻修复置入(加收)</t>
  </si>
  <si>
    <t>310523010-1</t>
  </si>
  <si>
    <t>种植牙冠修复置入费(固定咬合重建)即刻修复置入(加收)</t>
  </si>
  <si>
    <t>（市场调节价）</t>
  </si>
  <si>
    <t>服务产出：实现种植体上部可摘修复体的置入。价格构成：涵盖方案设计、印模制取、颌位确定、位置转移、试排牙、模型制作、戴入、调改、宣教等人力资源和基本物资消耗。</t>
  </si>
  <si>
    <t>种植可摘修复置入费-即刻修复置入(加收)</t>
  </si>
  <si>
    <t>310523011-1</t>
  </si>
  <si>
    <t>01330609010000</t>
  </si>
  <si>
    <t>种植体植入费(单颗)</t>
  </si>
  <si>
    <t>服务产出:实现口腔单颗种植体植入。
价格构成:涵盖方案设计、术前准备,备洞,种植体植入,二期手术,术后处理,手术复查等步骤人力资源和基本物资消耗。</t>
  </si>
  <si>
    <t>种植体系统</t>
  </si>
  <si>
    <t xml:space="preserve"> 
013306090010000</t>
  </si>
  <si>
    <t>01种植体即刻种植加收30%;
02颅颌面种植体植入加收100%</t>
  </si>
  <si>
    <t>01330609010001</t>
  </si>
  <si>
    <t>种植体植入费(单颗)-种植体即刻种植(加收)</t>
  </si>
  <si>
    <t>330609014-1</t>
  </si>
  <si>
    <t>01330609010002</t>
  </si>
  <si>
    <t>种植体植入费(单颗)-颅颌面种植体植入(加收)</t>
  </si>
  <si>
    <t>330609014-2</t>
  </si>
  <si>
    <t>种植体植入费(全牙弓)</t>
  </si>
  <si>
    <t>服务产出：对范围超过一个象限以上的连续牙齿缺失进行种植体的植入以实现桥式修复。价格构成：涵盖方案设计、术前准备，备洞，种植体植入，二期手术，术后处理，手术复查等步骤人力资源和基本物资消耗。</t>
  </si>
  <si>
    <r>
      <rPr>
        <sz val="10"/>
        <rFont val="宋体"/>
        <charset val="134"/>
        <scheme val="major"/>
      </rPr>
      <t xml:space="preserve">01种植体即刻种植加收X%;
02颅颌面种植体植入每一牙位加收X%;
03种植体倾斜植入每一牙位加收X%
</t>
    </r>
    <r>
      <rPr>
        <b/>
        <sz val="10"/>
        <rFont val="宋体"/>
        <charset val="134"/>
        <scheme val="major"/>
      </rPr>
      <t>（市场调节价）</t>
    </r>
  </si>
  <si>
    <t>种植体植入费(全牙弓)-种植体即刻种植(加收)</t>
  </si>
  <si>
    <t>330609015-1</t>
  </si>
  <si>
    <t>种植体植入费(全牙弓)-颅颌面种植体植入(加收)</t>
  </si>
  <si>
    <t>330609015-2</t>
  </si>
  <si>
    <t>种植体植入费(全牙弓)-种植体倾斜植入(加收)</t>
  </si>
  <si>
    <t>330609015-3</t>
  </si>
  <si>
    <t>01330609030000</t>
  </si>
  <si>
    <t>口腔内植骨费(简单)</t>
  </si>
  <si>
    <t>服务产出:通过手术方式,对轻度牙槽嵴萎缩骨量增加,达到可种植条件。价格构成:涵盖方案设计、术前准备、手术入路,组织切开,植骨,关闭缝合受植区等手术步骤及术后复查处置等人力资源和基本物资消耗。</t>
  </si>
  <si>
    <t>骨代用品和引导组织再生膜</t>
  </si>
  <si>
    <t>与种植体同时植入,上颌窦底剩余牙槽嵴高度≥5mm</t>
  </si>
  <si>
    <t>01330609040000</t>
  </si>
  <si>
    <t>口腔内植骨费(一般)</t>
  </si>
  <si>
    <t>服务产出:通过手术方式,对中度牙槽嵴萎缩骨量增加,达到可种植条件。
价格构成:涵盖方案设计、术前准备、手术入路,组织切开,骨劈开/骨挤压,植骨,关闭缝合受植区等手术步骤及术后复查处置等人力资源和基本物资消耗。</t>
  </si>
  <si>
    <t>螺钉、骨代用品和引导组织再生膜</t>
  </si>
  <si>
    <t>不与种植体同时植入,局限于水平骨缺损,上颌窦底剩余牙槽嵴高度&lt;5mm</t>
  </si>
  <si>
    <t>01330609050000</t>
  </si>
  <si>
    <t>口腔内植骨费(复杂)</t>
  </si>
  <si>
    <t>服务产出:通过手术方式,对重度牙槽嵴萎缩或上颌窦底骨量增加,达到可种植条件。
价格构成:涵盖方案设计、术前准备、手术入路,组织切开,自体骨移植、植骨，关闭缝合受植区等手术步骤及术后复查处置等人力资源和基本物资消耗。</t>
  </si>
  <si>
    <t>螺钉、钛网、骨代用品和引导组织再生膜</t>
  </si>
  <si>
    <t>不与种植体同时植入，需做垂直骨增量；上颌窦底剩余牙槽嵴高度&lt;5mm，同时伴有囊肿、纵膈或异物。
01上颌窦囊肿摘除加收25%;
02口腔以外其他部位取骨加收40%</t>
  </si>
  <si>
    <t>01330609050001</t>
  </si>
  <si>
    <t>口腔内植骨费(复杂)-上颌窦囊肿摘除(加收)</t>
  </si>
  <si>
    <t>330609018-1</t>
  </si>
  <si>
    <t>01330609050002</t>
  </si>
  <si>
    <t>口腔内植骨费(复杂)-口腔以外其他部位取骨(加收)</t>
  </si>
  <si>
    <t>330609018-2</t>
  </si>
  <si>
    <t>01330609060000</t>
  </si>
  <si>
    <t>种植体周软组</t>
  </si>
  <si>
    <t>服务产出:通过局部软组织移植,改善治疗部位及周围软组织状况,达到治疗所需软组织条件。
价格构成:涵盖方案设计、术前准备、切开、翻瓣、供软组织制备、组织固定、缝合及处置等手术步骤人力资源和基本物资消耗。</t>
  </si>
  <si>
    <t>引导组织再生膜</t>
  </si>
  <si>
    <t>01330609070000</t>
  </si>
  <si>
    <t>服务产出:拆除患者口腔内已植入且无法继续使用的种植体。
价格构成:涵盖种植体拆除操作步骤的人力资源和基本物资消耗。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</si>
</sst>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 @"/>
  </numFmts>
  <fonts count="28">
    <font>
      <sz val="11"/>
      <color theme="1"/>
      <name val="宋体"/>
      <charset val="134"/>
      <scheme val="minor"/>
    </font>
    <font>
      <b/>
      <sz val="10"/>
      <name val="宋体"/>
      <charset val="134"/>
      <scheme val="major"/>
    </font>
    <font>
      <sz val="10"/>
      <name val="宋体"/>
      <charset val="134"/>
      <scheme val="major"/>
    </font>
    <font>
      <b/>
      <sz val="14"/>
      <color theme="1"/>
      <name val="宋体"/>
      <charset val="134"/>
      <scheme val="minor"/>
    </font>
    <font>
      <b/>
      <sz val="20"/>
      <name val="方正小标宋简体"/>
      <charset val="134"/>
    </font>
    <font>
      <sz val="10"/>
      <name val="宋体"/>
      <charset val="134"/>
    </font>
    <font>
      <sz val="10"/>
      <color rgb="FF000000"/>
      <name val="宋体"/>
      <charset val="204"/>
    </font>
    <font>
      <sz val="10"/>
      <color theme="1"/>
      <name val="黑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1">
    <xf numFmtId="0" fontId="0" fillId="0" borderId="0" xfId="0">
      <alignment vertical="center"/>
    </xf>
    <xf numFmtId="1"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xf>
    <xf numFmtId="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vertical="center"/>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9"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xf>
    <xf numFmtId="0" fontId="0" fillId="0" borderId="0" xfId="0" applyAlignment="1">
      <alignment horizontal="center" vertical="center"/>
    </xf>
    <xf numFmtId="0" fontId="3" fillId="0" borderId="0" xfId="0" applyFont="1" applyAlignment="1">
      <alignment horizontal="left" vertical="center"/>
    </xf>
    <xf numFmtId="177" fontId="4" fillId="0" borderId="0" xfId="0" applyNumberFormat="1" applyFont="1" applyFill="1" applyAlignment="1">
      <alignment horizontal="center" vertical="center" wrapText="1"/>
    </xf>
    <xf numFmtId="177" fontId="4"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left" vertical="top" wrapText="1"/>
    </xf>
    <xf numFmtId="0" fontId="6" fillId="0" borderId="0" xfId="0" applyFont="1" applyFill="1" applyBorder="1" applyAlignment="1">
      <alignment horizontal="left" vertical="top"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177" fontId="4" fillId="0" borderId="0" xfId="0" applyNumberFormat="1" applyFont="1" applyFill="1" applyAlignment="1">
      <alignment horizontal="left" vertical="center" wrapText="1"/>
    </xf>
    <xf numFmtId="0" fontId="7" fillId="0" borderId="1" xfId="0" applyFont="1" applyBorder="1" applyAlignment="1">
      <alignment horizontal="center" vertical="center" wrapText="1"/>
    </xf>
    <xf numFmtId="9" fontId="8" fillId="0" borderId="1" xfId="0" applyNumberFormat="1" applyFont="1" applyFill="1" applyBorder="1" applyAlignment="1">
      <alignment horizontal="center" vertical="center" wrapText="1"/>
    </xf>
    <xf numFmtId="9" fontId="8" fillId="0" borderId="1" xfId="0" applyNumberFormat="1" applyFont="1" applyBorder="1" applyAlignment="1">
      <alignment horizontal="center" vertical="center" wrapText="1"/>
    </xf>
    <xf numFmtId="176" fontId="2" fillId="0" borderId="1" xfId="0" applyNumberFormat="1" applyFont="1" applyFill="1" applyBorder="1" applyAlignment="1">
      <alignment horizontal="center" vertical="center"/>
    </xf>
    <xf numFmtId="1" fontId="1"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7"/>
  <sheetViews>
    <sheetView tabSelected="1" workbookViewId="0">
      <selection activeCell="A1" sqref="A1:B1"/>
    </sheetView>
  </sheetViews>
  <sheetFormatPr defaultColWidth="9" defaultRowHeight="14.25"/>
  <cols>
    <col min="1" max="1" width="5.625" customWidth="1"/>
    <col min="2" max="2" width="16" customWidth="1"/>
    <col min="3" max="3" width="19.5" customWidth="1"/>
    <col min="4" max="4" width="19.875" customWidth="1"/>
    <col min="5" max="5" width="17.5" customWidth="1"/>
    <col min="6" max="9" width="11.875" customWidth="1"/>
    <col min="10" max="14" width="9" style="12"/>
  </cols>
  <sheetData>
    <row r="1" ht="24" customHeight="1" spans="1:2">
      <c r="A1" s="13" t="s">
        <v>0</v>
      </c>
      <c r="B1" s="13"/>
    </row>
    <row r="2" ht="40" customHeight="1" spans="1:15">
      <c r="A2" s="14" t="s">
        <v>1</v>
      </c>
      <c r="B2" s="15"/>
      <c r="C2" s="15"/>
      <c r="D2" s="14"/>
      <c r="E2" s="14"/>
      <c r="F2" s="26"/>
      <c r="G2" s="14"/>
      <c r="H2" s="14"/>
      <c r="I2" s="14"/>
      <c r="J2" s="14"/>
      <c r="K2" s="14"/>
      <c r="L2" s="14"/>
      <c r="M2" s="14"/>
      <c r="N2" s="14"/>
      <c r="O2" s="15"/>
    </row>
    <row r="3" ht="40" customHeight="1" spans="1:15">
      <c r="A3" s="16" t="s">
        <v>2</v>
      </c>
      <c r="B3" s="17"/>
      <c r="C3" s="17"/>
      <c r="D3" s="17"/>
      <c r="E3" s="17"/>
      <c r="F3" s="17"/>
      <c r="G3" s="17"/>
      <c r="H3" s="17"/>
      <c r="I3" s="17"/>
      <c r="J3" s="17"/>
      <c r="K3" s="17"/>
      <c r="L3" s="17"/>
      <c r="M3" s="17"/>
      <c r="N3" s="17"/>
      <c r="O3" s="17"/>
    </row>
    <row r="4" ht="80" customHeight="1" spans="1:15">
      <c r="A4" s="16" t="s">
        <v>3</v>
      </c>
      <c r="B4" s="17"/>
      <c r="C4" s="17"/>
      <c r="D4" s="17"/>
      <c r="E4" s="17"/>
      <c r="F4" s="17"/>
      <c r="G4" s="17"/>
      <c r="H4" s="17"/>
      <c r="I4" s="17"/>
      <c r="J4" s="17"/>
      <c r="K4" s="17"/>
      <c r="L4" s="17"/>
      <c r="M4" s="17"/>
      <c r="N4" s="17"/>
      <c r="O4" s="17"/>
    </row>
    <row r="5" ht="78" customHeight="1" spans="1:15">
      <c r="A5" s="16" t="s">
        <v>4</v>
      </c>
      <c r="B5" s="17"/>
      <c r="C5" s="17"/>
      <c r="D5" s="17"/>
      <c r="E5" s="17"/>
      <c r="F5" s="17"/>
      <c r="G5" s="17"/>
      <c r="H5" s="17"/>
      <c r="I5" s="17"/>
      <c r="J5" s="17"/>
      <c r="K5" s="17"/>
      <c r="L5" s="17"/>
      <c r="M5" s="17"/>
      <c r="N5" s="17"/>
      <c r="O5" s="17"/>
    </row>
    <row r="6" ht="78" customHeight="1" spans="1:15">
      <c r="A6" s="16" t="s">
        <v>5</v>
      </c>
      <c r="B6" s="17"/>
      <c r="C6" s="17"/>
      <c r="D6" s="17"/>
      <c r="E6" s="17"/>
      <c r="F6" s="17"/>
      <c r="G6" s="17"/>
      <c r="H6" s="17"/>
      <c r="I6" s="17"/>
      <c r="J6" s="17"/>
      <c r="K6" s="17"/>
      <c r="L6" s="17"/>
      <c r="M6" s="17"/>
      <c r="N6" s="17"/>
      <c r="O6" s="17"/>
    </row>
    <row r="7" ht="24" customHeight="1" spans="1:15">
      <c r="A7" s="18" t="s">
        <v>6</v>
      </c>
      <c r="B7" s="18" t="s">
        <v>7</v>
      </c>
      <c r="C7" s="18" t="s">
        <v>8</v>
      </c>
      <c r="D7" s="18" t="s">
        <v>9</v>
      </c>
      <c r="E7" s="18" t="s">
        <v>10</v>
      </c>
      <c r="F7" s="18" t="s">
        <v>11</v>
      </c>
      <c r="G7" s="18" t="s">
        <v>12</v>
      </c>
      <c r="H7" s="18" t="s">
        <v>13</v>
      </c>
      <c r="I7" s="18" t="s">
        <v>14</v>
      </c>
      <c r="J7" s="27" t="s">
        <v>15</v>
      </c>
      <c r="K7" s="27"/>
      <c r="L7" s="27"/>
      <c r="M7" s="27"/>
      <c r="N7" s="27"/>
      <c r="O7" s="18" t="s">
        <v>16</v>
      </c>
    </row>
    <row r="8" ht="21" customHeight="1" spans="1:15">
      <c r="A8" s="19"/>
      <c r="B8" s="19"/>
      <c r="C8" s="19"/>
      <c r="D8" s="19"/>
      <c r="E8" s="19"/>
      <c r="F8" s="19"/>
      <c r="G8" s="19"/>
      <c r="H8" s="19"/>
      <c r="I8" s="19"/>
      <c r="J8" s="27"/>
      <c r="K8" s="27"/>
      <c r="L8" s="27"/>
      <c r="M8" s="27"/>
      <c r="N8" s="27"/>
      <c r="O8" s="19"/>
    </row>
    <row r="9" ht="24" customHeight="1" spans="1:15">
      <c r="A9" s="20"/>
      <c r="B9" s="20"/>
      <c r="C9" s="20"/>
      <c r="D9" s="20"/>
      <c r="E9" s="20"/>
      <c r="F9" s="20"/>
      <c r="G9" s="20"/>
      <c r="H9" s="20"/>
      <c r="I9" s="20"/>
      <c r="J9" s="27" t="s">
        <v>17</v>
      </c>
      <c r="K9" s="27" t="s">
        <v>18</v>
      </c>
      <c r="L9" s="27" t="s">
        <v>19</v>
      </c>
      <c r="M9" s="27" t="s">
        <v>20</v>
      </c>
      <c r="N9" s="27" t="s">
        <v>21</v>
      </c>
      <c r="O9" s="20"/>
    </row>
    <row r="10" ht="40" customHeight="1" spans="1:15">
      <c r="A10" s="21">
        <v>1</v>
      </c>
      <c r="B10" s="22" t="s">
        <v>22</v>
      </c>
      <c r="C10" s="21" t="s">
        <v>23</v>
      </c>
      <c r="D10" s="23" t="s">
        <v>24</v>
      </c>
      <c r="E10" s="23" t="s">
        <v>25</v>
      </c>
      <c r="F10" s="21" t="s">
        <v>26</v>
      </c>
      <c r="G10" s="22"/>
      <c r="H10" s="22" t="s">
        <v>27</v>
      </c>
      <c r="I10" s="23"/>
      <c r="J10" s="22">
        <f>VLOOKUP(B10,Sheet2!L:N,3,0)</f>
        <v>1098</v>
      </c>
      <c r="K10" s="22">
        <f>VLOOKUP(B10,Sheet2!L:O,4,0)</f>
        <v>1006</v>
      </c>
      <c r="L10" s="22">
        <f>VLOOKUP(B10,Sheet2!L:P,5,0)</f>
        <v>915</v>
      </c>
      <c r="M10" s="22">
        <f>VLOOKUP(B10,Sheet2!L:Q,6,0)</f>
        <v>824</v>
      </c>
      <c r="N10" s="22">
        <f>VLOOKUP(B10,Sheet2!L:R,7,0)</f>
        <v>732</v>
      </c>
      <c r="O10" s="22" t="s">
        <v>28</v>
      </c>
    </row>
    <row r="11" ht="40" customHeight="1" spans="1:15">
      <c r="A11" s="24"/>
      <c r="B11" s="22" t="s">
        <v>29</v>
      </c>
      <c r="C11" s="21" t="s">
        <v>30</v>
      </c>
      <c r="D11" s="23" t="s">
        <v>31</v>
      </c>
      <c r="E11" s="23"/>
      <c r="F11" s="22"/>
      <c r="G11" s="22"/>
      <c r="H11" s="22" t="s">
        <v>27</v>
      </c>
      <c r="I11" s="23"/>
      <c r="J11" s="28">
        <v>0.3</v>
      </c>
      <c r="K11" s="28">
        <v>0.3</v>
      </c>
      <c r="L11" s="28">
        <v>0.3</v>
      </c>
      <c r="M11" s="28">
        <v>0.3</v>
      </c>
      <c r="N11" s="28">
        <v>0.3</v>
      </c>
      <c r="O11" s="22" t="s">
        <v>28</v>
      </c>
    </row>
    <row r="12" ht="40" customHeight="1" spans="1:15">
      <c r="A12" s="25"/>
      <c r="B12" s="22" t="s">
        <v>32</v>
      </c>
      <c r="C12" s="21" t="s">
        <v>33</v>
      </c>
      <c r="D12" s="23" t="s">
        <v>34</v>
      </c>
      <c r="E12" s="23"/>
      <c r="F12" s="22"/>
      <c r="G12" s="22"/>
      <c r="H12" s="22" t="s">
        <v>27</v>
      </c>
      <c r="I12" s="23"/>
      <c r="J12" s="28">
        <v>0.3</v>
      </c>
      <c r="K12" s="28">
        <v>0.3</v>
      </c>
      <c r="L12" s="28">
        <v>0.3</v>
      </c>
      <c r="M12" s="28">
        <v>0.3</v>
      </c>
      <c r="N12" s="28">
        <v>0.3</v>
      </c>
      <c r="O12" s="22" t="s">
        <v>28</v>
      </c>
    </row>
    <row r="13" ht="40" customHeight="1" spans="1:15">
      <c r="A13" s="22">
        <v>2</v>
      </c>
      <c r="B13" s="22" t="s">
        <v>35</v>
      </c>
      <c r="C13" s="22" t="s">
        <v>36</v>
      </c>
      <c r="D13" s="23" t="s">
        <v>37</v>
      </c>
      <c r="E13" s="23" t="s">
        <v>38</v>
      </c>
      <c r="F13" s="22"/>
      <c r="G13" s="22"/>
      <c r="H13" s="22" t="s">
        <v>27</v>
      </c>
      <c r="I13" s="23" t="s">
        <v>39</v>
      </c>
      <c r="J13" s="22">
        <f>VLOOKUP(B13,Sheet2!L:N,3,0)</f>
        <v>1002</v>
      </c>
      <c r="K13" s="22">
        <f>VLOOKUP(B13,Sheet2!L:O,4,0)</f>
        <v>918</v>
      </c>
      <c r="L13" s="22">
        <f>VLOOKUP(B13,Sheet2!L:P,5,0)</f>
        <v>835</v>
      </c>
      <c r="M13" s="22">
        <f>VLOOKUP(B13,Sheet2!L:Q,6,0)</f>
        <v>752</v>
      </c>
      <c r="N13" s="22">
        <f>VLOOKUP(B13,Sheet2!L:R,7,0)</f>
        <v>668</v>
      </c>
      <c r="O13" s="22" t="s">
        <v>28</v>
      </c>
    </row>
    <row r="14" ht="40" customHeight="1" spans="1:15">
      <c r="A14" s="22">
        <v>3</v>
      </c>
      <c r="B14" s="22" t="s">
        <v>40</v>
      </c>
      <c r="C14" s="22" t="s">
        <v>41</v>
      </c>
      <c r="D14" s="23" t="s">
        <v>42</v>
      </c>
      <c r="E14" s="23" t="s">
        <v>43</v>
      </c>
      <c r="F14" s="22"/>
      <c r="G14" s="22"/>
      <c r="H14" s="22" t="s">
        <v>27</v>
      </c>
      <c r="I14" s="23" t="s">
        <v>44</v>
      </c>
      <c r="J14" s="22">
        <f>VLOOKUP(B14,Sheet2!L:N,3,0)</f>
        <v>1684</v>
      </c>
      <c r="K14" s="22">
        <f>VLOOKUP(B14,Sheet2!L:O,4,0)</f>
        <v>1543</v>
      </c>
      <c r="L14" s="22">
        <f>VLOOKUP(B14,Sheet2!L:P,5,0)</f>
        <v>1403</v>
      </c>
      <c r="M14" s="22">
        <f>VLOOKUP(B14,Sheet2!L:Q,6,0)</f>
        <v>1262</v>
      </c>
      <c r="N14" s="22">
        <f>VLOOKUP(B14,Sheet2!L:R,7,0)</f>
        <v>1123</v>
      </c>
      <c r="O14" s="22" t="s">
        <v>28</v>
      </c>
    </row>
    <row r="15" ht="40" customHeight="1" spans="1:15">
      <c r="A15" s="21">
        <v>4</v>
      </c>
      <c r="B15" s="22" t="s">
        <v>45</v>
      </c>
      <c r="C15" s="22" t="s">
        <v>46</v>
      </c>
      <c r="D15" s="23" t="s">
        <v>47</v>
      </c>
      <c r="E15" s="23" t="s">
        <v>48</v>
      </c>
      <c r="F15" s="21" t="s">
        <v>49</v>
      </c>
      <c r="G15" s="22"/>
      <c r="H15" s="22" t="s">
        <v>27</v>
      </c>
      <c r="I15" s="23" t="s">
        <v>50</v>
      </c>
      <c r="J15" s="22">
        <f>VLOOKUP(B15,Sheet2!L:N,3,0)</f>
        <v>2469</v>
      </c>
      <c r="K15" s="22">
        <f>VLOOKUP(B15,Sheet2!L:O,4,0)</f>
        <v>2264</v>
      </c>
      <c r="L15" s="22">
        <f>VLOOKUP(B15,Sheet2!L:P,5,0)</f>
        <v>2058</v>
      </c>
      <c r="M15" s="22">
        <f>VLOOKUP(B15,Sheet2!L:Q,6,0)</f>
        <v>1852</v>
      </c>
      <c r="N15" s="22">
        <f>VLOOKUP(B15,Sheet2!L:R,7,0)</f>
        <v>1647</v>
      </c>
      <c r="O15" s="22" t="s">
        <v>28</v>
      </c>
    </row>
    <row r="16" ht="40" customHeight="1" spans="1:15">
      <c r="A16" s="24"/>
      <c r="B16" s="22" t="s">
        <v>51</v>
      </c>
      <c r="C16" s="22" t="s">
        <v>52</v>
      </c>
      <c r="D16" s="23" t="s">
        <v>53</v>
      </c>
      <c r="E16" s="23"/>
      <c r="F16" s="22"/>
      <c r="G16" s="22"/>
      <c r="H16" s="22" t="s">
        <v>27</v>
      </c>
      <c r="I16" s="23"/>
      <c r="J16" s="29">
        <v>0.25</v>
      </c>
      <c r="K16" s="29">
        <v>0.25</v>
      </c>
      <c r="L16" s="29">
        <v>0.25</v>
      </c>
      <c r="M16" s="29">
        <v>0.25</v>
      </c>
      <c r="N16" s="29">
        <v>0.25</v>
      </c>
      <c r="O16" s="22" t="s">
        <v>28</v>
      </c>
    </row>
    <row r="17" ht="40" customHeight="1" spans="1:15">
      <c r="A17" s="25"/>
      <c r="B17" s="22" t="s">
        <v>54</v>
      </c>
      <c r="C17" s="22" t="s">
        <v>55</v>
      </c>
      <c r="D17" s="23" t="s">
        <v>56</v>
      </c>
      <c r="E17" s="23"/>
      <c r="F17" s="22"/>
      <c r="G17" s="22"/>
      <c r="H17" s="22" t="s">
        <v>27</v>
      </c>
      <c r="I17" s="23"/>
      <c r="J17" s="29">
        <v>0.4</v>
      </c>
      <c r="K17" s="29">
        <v>0.4</v>
      </c>
      <c r="L17" s="29">
        <v>0.4</v>
      </c>
      <c r="M17" s="29">
        <v>0.4</v>
      </c>
      <c r="N17" s="29">
        <v>0.4</v>
      </c>
      <c r="O17" s="22" t="s">
        <v>28</v>
      </c>
    </row>
    <row r="18" ht="40" customHeight="1" spans="1:15">
      <c r="A18" s="22">
        <v>5</v>
      </c>
      <c r="B18" s="22" t="s">
        <v>57</v>
      </c>
      <c r="C18" s="22" t="s">
        <v>58</v>
      </c>
      <c r="D18" s="23" t="s">
        <v>59</v>
      </c>
      <c r="E18" s="23" t="s">
        <v>60</v>
      </c>
      <c r="F18" s="22"/>
      <c r="G18" s="22"/>
      <c r="H18" s="22" t="s">
        <v>27</v>
      </c>
      <c r="I18" s="23"/>
      <c r="J18" s="22">
        <f>VLOOKUP(B18,Sheet2!L:N,3,0)</f>
        <v>1493</v>
      </c>
      <c r="K18" s="22">
        <f>VLOOKUP(B18,Sheet2!L:O,4,0)</f>
        <v>1368</v>
      </c>
      <c r="L18" s="22">
        <f>VLOOKUP(B18,Sheet2!L:P,5,0)</f>
        <v>1244</v>
      </c>
      <c r="M18" s="22">
        <f>VLOOKUP(B18,Sheet2!L:Q,6,0)</f>
        <v>1120</v>
      </c>
      <c r="N18" s="22">
        <f>VLOOKUP(B18,Sheet2!L:R,7,0)</f>
        <v>995</v>
      </c>
      <c r="O18" s="22" t="s">
        <v>28</v>
      </c>
    </row>
    <row r="19" ht="40" customHeight="1" spans="1:15">
      <c r="A19" s="22">
        <v>6</v>
      </c>
      <c r="B19" s="22" t="s">
        <v>61</v>
      </c>
      <c r="C19" s="22" t="s">
        <v>62</v>
      </c>
      <c r="D19" s="23" t="s">
        <v>63</v>
      </c>
      <c r="E19" s="23" t="s">
        <v>64</v>
      </c>
      <c r="F19" s="22"/>
      <c r="G19" s="22"/>
      <c r="H19" s="22" t="s">
        <v>27</v>
      </c>
      <c r="I19" s="23"/>
      <c r="J19" s="22">
        <f>VLOOKUP(B19,Sheet2!L:N,3,0)</f>
        <v>1026</v>
      </c>
      <c r="K19" s="22">
        <f>VLOOKUP(B19,Sheet2!L:O,4,0)</f>
        <v>941</v>
      </c>
      <c r="L19" s="22">
        <f>VLOOKUP(B19,Sheet2!L:P,5,0)</f>
        <v>855</v>
      </c>
      <c r="M19" s="22">
        <f>VLOOKUP(B19,Sheet2!L:Q,6,0)</f>
        <v>770</v>
      </c>
      <c r="N19" s="22">
        <f>VLOOKUP(B19,Sheet2!L:R,7,0)</f>
        <v>684</v>
      </c>
      <c r="O19" s="22" t="s">
        <v>28</v>
      </c>
    </row>
    <row r="20" ht="40" customHeight="1" spans="1:15">
      <c r="A20" s="22">
        <v>7</v>
      </c>
      <c r="B20" s="22" t="s">
        <v>65</v>
      </c>
      <c r="C20" s="22" t="s">
        <v>66</v>
      </c>
      <c r="D20" s="23" t="s">
        <v>67</v>
      </c>
      <c r="E20" s="23" t="s">
        <v>68</v>
      </c>
      <c r="F20" s="22"/>
      <c r="G20" s="22"/>
      <c r="H20" s="22" t="s">
        <v>27</v>
      </c>
      <c r="I20" s="23"/>
      <c r="J20" s="22">
        <f>VLOOKUP(B20,Sheet2!L:N,3,0)</f>
        <v>828</v>
      </c>
      <c r="K20" s="22">
        <f>VLOOKUP(B20,Sheet2!L:O,4,0)</f>
        <v>759</v>
      </c>
      <c r="L20" s="22">
        <f>VLOOKUP(B20,Sheet2!L:P,5,0)</f>
        <v>690</v>
      </c>
      <c r="M20" s="22">
        <f>VLOOKUP(B20,Sheet2!L:Q,6,0)</f>
        <v>621</v>
      </c>
      <c r="N20" s="22">
        <f>VLOOKUP(B20,Sheet2!L:R,7,0)</f>
        <v>552</v>
      </c>
      <c r="O20" s="22" t="s">
        <v>28</v>
      </c>
    </row>
    <row r="21" ht="40" customHeight="1" spans="1:15">
      <c r="A21" s="22">
        <v>8</v>
      </c>
      <c r="B21" s="22" t="s">
        <v>69</v>
      </c>
      <c r="C21" s="22" t="s">
        <v>70</v>
      </c>
      <c r="D21" s="23" t="s">
        <v>71</v>
      </c>
      <c r="E21" s="23" t="s">
        <v>72</v>
      </c>
      <c r="F21" s="22"/>
      <c r="G21" s="22"/>
      <c r="H21" s="22" t="s">
        <v>73</v>
      </c>
      <c r="I21" s="23"/>
      <c r="J21" s="2">
        <v>192</v>
      </c>
      <c r="K21" s="30">
        <v>192</v>
      </c>
      <c r="L21" s="30">
        <v>160</v>
      </c>
      <c r="M21" s="30">
        <v>160</v>
      </c>
      <c r="N21" s="30">
        <v>128</v>
      </c>
      <c r="O21" s="22" t="s">
        <v>28</v>
      </c>
    </row>
    <row r="22" ht="40" customHeight="1" spans="1:15">
      <c r="A22" s="22">
        <v>9</v>
      </c>
      <c r="B22" s="22" t="s">
        <v>74</v>
      </c>
      <c r="C22" s="22" t="s">
        <v>75</v>
      </c>
      <c r="D22" s="23" t="s">
        <v>76</v>
      </c>
      <c r="E22" s="23" t="s">
        <v>77</v>
      </c>
      <c r="F22" s="22"/>
      <c r="G22" s="22"/>
      <c r="H22" s="22" t="s">
        <v>78</v>
      </c>
      <c r="I22" s="23" t="s">
        <v>79</v>
      </c>
      <c r="J22" s="22">
        <f>VLOOKUP(B22,Sheet2!L:N,3,0)</f>
        <v>331</v>
      </c>
      <c r="K22" s="22">
        <f>VLOOKUP(B22,Sheet2!L:O,4,0)</f>
        <v>331</v>
      </c>
      <c r="L22" s="22">
        <f>VLOOKUP(B22,Sheet2!L:P,5,0)</f>
        <v>276</v>
      </c>
      <c r="M22" s="22">
        <v>276</v>
      </c>
      <c r="N22" s="22">
        <f>VLOOKUP(B22,Sheet2!L:R,7,0)</f>
        <v>221</v>
      </c>
      <c r="O22" s="22" t="s">
        <v>28</v>
      </c>
    </row>
    <row r="23" ht="40" customHeight="1" spans="1:15">
      <c r="A23" s="22">
        <v>10</v>
      </c>
      <c r="B23" s="22" t="s">
        <v>80</v>
      </c>
      <c r="C23" s="22" t="s">
        <v>81</v>
      </c>
      <c r="D23" s="23" t="s">
        <v>82</v>
      </c>
      <c r="E23" s="23" t="s">
        <v>77</v>
      </c>
      <c r="F23" s="22"/>
      <c r="G23" s="22"/>
      <c r="H23" s="22" t="s">
        <v>78</v>
      </c>
      <c r="I23" s="23" t="s">
        <v>79</v>
      </c>
      <c r="J23" s="22">
        <f>VLOOKUP(B23,Sheet2!L:N,3,0)</f>
        <v>1022</v>
      </c>
      <c r="K23" s="22">
        <f>VLOOKUP(B23,Sheet2!L:O,4,0)</f>
        <v>1022</v>
      </c>
      <c r="L23" s="22">
        <f>VLOOKUP(B23,Sheet2!L:P,5,0)</f>
        <v>852</v>
      </c>
      <c r="M23" s="22">
        <f>VLOOKUP(B23,Sheet2!L:Q,6,0)</f>
        <v>852</v>
      </c>
      <c r="N23" s="22">
        <f>VLOOKUP(B23,Sheet2!L:R,7,0)</f>
        <v>682</v>
      </c>
      <c r="O23" s="22" t="s">
        <v>28</v>
      </c>
    </row>
    <row r="24" ht="40" customHeight="1" spans="1:15">
      <c r="A24" s="21">
        <v>11</v>
      </c>
      <c r="B24" s="22" t="s">
        <v>83</v>
      </c>
      <c r="C24" s="22" t="s">
        <v>84</v>
      </c>
      <c r="D24" s="23" t="s">
        <v>85</v>
      </c>
      <c r="E24" s="23" t="s">
        <v>86</v>
      </c>
      <c r="F24" s="21" t="s">
        <v>87</v>
      </c>
      <c r="G24" s="22"/>
      <c r="H24" s="22" t="s">
        <v>27</v>
      </c>
      <c r="I24" s="23"/>
      <c r="J24" s="2">
        <v>1208.42</v>
      </c>
      <c r="K24" s="2">
        <v>1208</v>
      </c>
      <c r="L24" s="2">
        <v>1007.14</v>
      </c>
      <c r="M24" s="2">
        <v>1007</v>
      </c>
      <c r="N24" s="2">
        <v>1007</v>
      </c>
      <c r="O24" s="22" t="s">
        <v>28</v>
      </c>
    </row>
    <row r="25" ht="40" customHeight="1" spans="1:15">
      <c r="A25" s="24"/>
      <c r="B25" s="22" t="s">
        <v>88</v>
      </c>
      <c r="C25" s="22" t="s">
        <v>89</v>
      </c>
      <c r="D25" s="23" t="s">
        <v>90</v>
      </c>
      <c r="E25" s="23"/>
      <c r="F25" s="22"/>
      <c r="G25" s="22"/>
      <c r="H25" s="22" t="s">
        <v>27</v>
      </c>
      <c r="I25" s="23"/>
      <c r="J25" s="6">
        <v>0.3</v>
      </c>
      <c r="K25" s="6">
        <v>0.3</v>
      </c>
      <c r="L25" s="6">
        <v>0.3</v>
      </c>
      <c r="M25" s="6">
        <v>0.3</v>
      </c>
      <c r="N25" s="6">
        <v>0.3</v>
      </c>
      <c r="O25" s="22" t="s">
        <v>28</v>
      </c>
    </row>
    <row r="26" ht="40" customHeight="1" spans="1:15">
      <c r="A26" s="25"/>
      <c r="B26" s="22" t="s">
        <v>91</v>
      </c>
      <c r="C26" s="22" t="s">
        <v>92</v>
      </c>
      <c r="D26" s="23" t="s">
        <v>93</v>
      </c>
      <c r="E26" s="23"/>
      <c r="F26" s="22"/>
      <c r="G26" s="22"/>
      <c r="H26" s="22" t="s">
        <v>27</v>
      </c>
      <c r="I26" s="23"/>
      <c r="J26" s="6">
        <v>1</v>
      </c>
      <c r="K26" s="6">
        <v>1</v>
      </c>
      <c r="L26" s="6">
        <v>1</v>
      </c>
      <c r="M26" s="6">
        <v>1</v>
      </c>
      <c r="N26" s="6">
        <v>1</v>
      </c>
      <c r="O26" s="22" t="s">
        <v>28</v>
      </c>
    </row>
    <row r="27" ht="40" customHeight="1" spans="1:15">
      <c r="A27" s="21">
        <v>12</v>
      </c>
      <c r="B27" s="22" t="s">
        <v>94</v>
      </c>
      <c r="C27" s="22" t="s">
        <v>95</v>
      </c>
      <c r="D27" s="23" t="s">
        <v>96</v>
      </c>
      <c r="E27" s="23" t="s">
        <v>97</v>
      </c>
      <c r="F27" s="21" t="s">
        <v>26</v>
      </c>
      <c r="G27" s="22"/>
      <c r="H27" s="22" t="s">
        <v>27</v>
      </c>
      <c r="I27" s="23"/>
      <c r="J27" s="22">
        <f>VLOOKUP(B27,Sheet2!L:N,3,0)</f>
        <v>906</v>
      </c>
      <c r="K27" s="22">
        <f>VLOOKUP(B27,Sheet2!L:O,4,0)</f>
        <v>906</v>
      </c>
      <c r="L27" s="22">
        <f>VLOOKUP(B27,Sheet2!L:P,5,0)</f>
        <v>755</v>
      </c>
      <c r="M27" s="22">
        <f>VLOOKUP(B27,Sheet2!L:Q,6,0)</f>
        <v>755</v>
      </c>
      <c r="N27" s="22">
        <f>VLOOKUP(B27,Sheet2!L:R,7,0)</f>
        <v>755</v>
      </c>
      <c r="O27" s="22" t="s">
        <v>28</v>
      </c>
    </row>
    <row r="28" ht="40" customHeight="1" spans="1:15">
      <c r="A28" s="24"/>
      <c r="B28" s="22" t="s">
        <v>98</v>
      </c>
      <c r="C28" s="22" t="s">
        <v>99</v>
      </c>
      <c r="D28" s="23" t="s">
        <v>100</v>
      </c>
      <c r="E28" s="23"/>
      <c r="F28" s="22"/>
      <c r="G28" s="22"/>
      <c r="H28" s="22" t="s">
        <v>27</v>
      </c>
      <c r="I28" s="23"/>
      <c r="J28" s="6">
        <v>0.3</v>
      </c>
      <c r="K28" s="6">
        <v>0.3</v>
      </c>
      <c r="L28" s="6">
        <v>0.3</v>
      </c>
      <c r="M28" s="6">
        <v>0.3</v>
      </c>
      <c r="N28" s="6">
        <v>0.3</v>
      </c>
      <c r="O28" s="22" t="s">
        <v>28</v>
      </c>
    </row>
    <row r="29" ht="40" customHeight="1" spans="1:15">
      <c r="A29" s="25"/>
      <c r="B29" s="22" t="s">
        <v>101</v>
      </c>
      <c r="C29" s="22" t="s">
        <v>102</v>
      </c>
      <c r="D29" s="23" t="s">
        <v>103</v>
      </c>
      <c r="E29" s="23"/>
      <c r="F29" s="22"/>
      <c r="G29" s="22"/>
      <c r="H29" s="22" t="s">
        <v>27</v>
      </c>
      <c r="I29" s="23"/>
      <c r="J29" s="6">
        <v>0.3</v>
      </c>
      <c r="K29" s="6">
        <v>0.3</v>
      </c>
      <c r="L29" s="6">
        <v>0.3</v>
      </c>
      <c r="M29" s="6">
        <v>0.3</v>
      </c>
      <c r="N29" s="6">
        <v>0.3</v>
      </c>
      <c r="O29" s="22" t="s">
        <v>28</v>
      </c>
    </row>
    <row r="30" ht="40" customHeight="1" spans="1:15">
      <c r="A30" s="21">
        <v>13</v>
      </c>
      <c r="B30" s="22" t="s">
        <v>104</v>
      </c>
      <c r="C30" s="21" t="s">
        <v>105</v>
      </c>
      <c r="D30" s="23" t="s">
        <v>106</v>
      </c>
      <c r="E30" s="23" t="s">
        <v>86</v>
      </c>
      <c r="F30" s="21" t="s">
        <v>107</v>
      </c>
      <c r="G30" s="22"/>
      <c r="H30" s="22" t="s">
        <v>73</v>
      </c>
      <c r="I30" s="23" t="s">
        <v>108</v>
      </c>
      <c r="J30" s="21" t="s">
        <v>109</v>
      </c>
      <c r="K30" s="22" t="s">
        <v>110</v>
      </c>
      <c r="L30" s="22" t="s">
        <v>110</v>
      </c>
      <c r="M30" s="21" t="s">
        <v>109</v>
      </c>
      <c r="N30" s="21" t="s">
        <v>109</v>
      </c>
      <c r="O30" s="22" t="s">
        <v>28</v>
      </c>
    </row>
    <row r="31" ht="40" customHeight="1" spans="1:15">
      <c r="A31" s="24"/>
      <c r="B31" s="22" t="s">
        <v>111</v>
      </c>
      <c r="C31" s="21" t="s">
        <v>112</v>
      </c>
      <c r="D31" s="23" t="s">
        <v>113</v>
      </c>
      <c r="E31" s="23"/>
      <c r="F31" s="22"/>
      <c r="G31" s="22"/>
      <c r="H31" s="22" t="s">
        <v>73</v>
      </c>
      <c r="I31" s="23"/>
      <c r="J31" s="21" t="s">
        <v>109</v>
      </c>
      <c r="K31" s="22" t="s">
        <v>110</v>
      </c>
      <c r="L31" s="22" t="s">
        <v>110</v>
      </c>
      <c r="M31" s="21" t="s">
        <v>109</v>
      </c>
      <c r="N31" s="21" t="s">
        <v>109</v>
      </c>
      <c r="O31" s="22" t="s">
        <v>28</v>
      </c>
    </row>
    <row r="32" ht="40" customHeight="1" spans="1:15">
      <c r="A32" s="24"/>
      <c r="B32" s="22" t="s">
        <v>114</v>
      </c>
      <c r="C32" s="21" t="s">
        <v>115</v>
      </c>
      <c r="D32" s="23" t="s">
        <v>116</v>
      </c>
      <c r="E32" s="23"/>
      <c r="F32" s="22"/>
      <c r="G32" s="22"/>
      <c r="H32" s="22" t="s">
        <v>117</v>
      </c>
      <c r="I32" s="23"/>
      <c r="J32" s="21" t="s">
        <v>109</v>
      </c>
      <c r="K32" s="21" t="s">
        <v>109</v>
      </c>
      <c r="L32" s="21" t="s">
        <v>109</v>
      </c>
      <c r="M32" s="21" t="s">
        <v>109</v>
      </c>
      <c r="N32" s="21" t="s">
        <v>109</v>
      </c>
      <c r="O32" s="22" t="s">
        <v>28</v>
      </c>
    </row>
    <row r="33" ht="40" customHeight="1" spans="1:15">
      <c r="A33" s="25"/>
      <c r="B33" s="22" t="s">
        <v>118</v>
      </c>
      <c r="C33" s="21" t="s">
        <v>119</v>
      </c>
      <c r="D33" s="23" t="s">
        <v>120</v>
      </c>
      <c r="E33" s="23"/>
      <c r="F33" s="22"/>
      <c r="G33" s="22"/>
      <c r="H33" s="22" t="s">
        <v>121</v>
      </c>
      <c r="I33" s="23"/>
      <c r="J33" s="21" t="s">
        <v>109</v>
      </c>
      <c r="K33" s="21" t="s">
        <v>109</v>
      </c>
      <c r="L33" s="21" t="s">
        <v>109</v>
      </c>
      <c r="M33" s="21" t="s">
        <v>109</v>
      </c>
      <c r="N33" s="21" t="s">
        <v>109</v>
      </c>
      <c r="O33" s="22" t="s">
        <v>28</v>
      </c>
    </row>
    <row r="34" ht="40" customHeight="1" spans="1:15">
      <c r="A34" s="21">
        <v>14</v>
      </c>
      <c r="B34" s="22" t="s">
        <v>122</v>
      </c>
      <c r="C34" s="22" t="s">
        <v>123</v>
      </c>
      <c r="D34" s="23" t="s">
        <v>124</v>
      </c>
      <c r="E34" s="23" t="s">
        <v>97</v>
      </c>
      <c r="F34" s="22" t="s">
        <v>125</v>
      </c>
      <c r="G34" s="22"/>
      <c r="H34" s="22" t="s">
        <v>78</v>
      </c>
      <c r="I34" s="23" t="s">
        <v>126</v>
      </c>
      <c r="J34" s="21" t="s">
        <v>109</v>
      </c>
      <c r="K34" s="21" t="s">
        <v>109</v>
      </c>
      <c r="L34" s="21" t="s">
        <v>109</v>
      </c>
      <c r="M34" s="21" t="s">
        <v>109</v>
      </c>
      <c r="N34" s="21" t="s">
        <v>109</v>
      </c>
      <c r="O34" s="22" t="s">
        <v>28</v>
      </c>
    </row>
    <row r="35" ht="40" customHeight="1" spans="1:15">
      <c r="A35" s="25"/>
      <c r="B35" s="22" t="s">
        <v>127</v>
      </c>
      <c r="C35" s="22" t="s">
        <v>128</v>
      </c>
      <c r="D35" s="23" t="s">
        <v>129</v>
      </c>
      <c r="E35" s="23"/>
      <c r="F35" s="22"/>
      <c r="G35" s="22"/>
      <c r="H35" s="22" t="s">
        <v>78</v>
      </c>
      <c r="I35" s="23"/>
      <c r="J35" s="21" t="s">
        <v>109</v>
      </c>
      <c r="K35" s="21" t="s">
        <v>109</v>
      </c>
      <c r="L35" s="21" t="s">
        <v>109</v>
      </c>
      <c r="M35" s="21" t="s">
        <v>109</v>
      </c>
      <c r="N35" s="21" t="s">
        <v>109</v>
      </c>
      <c r="O35" s="22" t="s">
        <v>28</v>
      </c>
    </row>
    <row r="36" ht="40" customHeight="1" spans="1:15">
      <c r="A36" s="21">
        <v>15</v>
      </c>
      <c r="B36" s="22" t="s">
        <v>130</v>
      </c>
      <c r="C36" s="22" t="s">
        <v>131</v>
      </c>
      <c r="D36" s="23" t="s">
        <v>132</v>
      </c>
      <c r="E36" s="23" t="s">
        <v>133</v>
      </c>
      <c r="F36" s="22" t="s">
        <v>125</v>
      </c>
      <c r="G36" s="22"/>
      <c r="H36" s="22" t="s">
        <v>78</v>
      </c>
      <c r="I36" s="23" t="s">
        <v>126</v>
      </c>
      <c r="J36" s="21" t="s">
        <v>109</v>
      </c>
      <c r="K36" s="21" t="s">
        <v>109</v>
      </c>
      <c r="L36" s="21" t="s">
        <v>109</v>
      </c>
      <c r="M36" s="21" t="s">
        <v>109</v>
      </c>
      <c r="N36" s="21" t="s">
        <v>109</v>
      </c>
      <c r="O36" s="22" t="s">
        <v>28</v>
      </c>
    </row>
    <row r="37" ht="40" customHeight="1" spans="1:15">
      <c r="A37" s="25"/>
      <c r="B37" s="22" t="s">
        <v>134</v>
      </c>
      <c r="C37" s="22" t="s">
        <v>135</v>
      </c>
      <c r="D37" s="23" t="s">
        <v>136</v>
      </c>
      <c r="E37" s="23"/>
      <c r="F37" s="22"/>
      <c r="G37" s="22"/>
      <c r="H37" s="22" t="s">
        <v>78</v>
      </c>
      <c r="I37" s="23"/>
      <c r="J37" s="22" t="s">
        <v>109</v>
      </c>
      <c r="K37" s="22" t="s">
        <v>109</v>
      </c>
      <c r="L37" s="22" t="s">
        <v>109</v>
      </c>
      <c r="M37" s="22" t="s">
        <v>109</v>
      </c>
      <c r="N37" s="22" t="s">
        <v>109</v>
      </c>
      <c r="O37" s="22" t="s">
        <v>28</v>
      </c>
    </row>
  </sheetData>
  <mergeCells count="24">
    <mergeCell ref="A1:B1"/>
    <mergeCell ref="A2:O2"/>
    <mergeCell ref="A3:O3"/>
    <mergeCell ref="A4:O4"/>
    <mergeCell ref="A5:O5"/>
    <mergeCell ref="A6:O6"/>
    <mergeCell ref="A7:A9"/>
    <mergeCell ref="A10:A12"/>
    <mergeCell ref="A15:A17"/>
    <mergeCell ref="A24:A26"/>
    <mergeCell ref="A27:A29"/>
    <mergeCell ref="A30:A33"/>
    <mergeCell ref="A34:A35"/>
    <mergeCell ref="A36:A37"/>
    <mergeCell ref="B7:B9"/>
    <mergeCell ref="C7:C9"/>
    <mergeCell ref="D7:D9"/>
    <mergeCell ref="E7:E9"/>
    <mergeCell ref="F7:F9"/>
    <mergeCell ref="G7:G9"/>
    <mergeCell ref="H7:H9"/>
    <mergeCell ref="I7:I9"/>
    <mergeCell ref="O7:O9"/>
    <mergeCell ref="J7:N8"/>
  </mergeCells>
  <pageMargins left="0.7" right="0.7" top="0.75" bottom="0.75" header="0.3" footer="0.3"/>
  <pageSetup paperSize="9" scale="6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8"/>
  <sheetViews>
    <sheetView topLeftCell="A16" workbookViewId="0">
      <selection activeCell="N16" sqref="N16:R17"/>
    </sheetView>
  </sheetViews>
  <sheetFormatPr defaultColWidth="9" defaultRowHeight="14.25"/>
  <cols>
    <col min="1" max="1" width="18.625" customWidth="1"/>
    <col min="12" max="12" width="15.375" customWidth="1"/>
    <col min="23" max="23" width="15.375" customWidth="1"/>
  </cols>
  <sheetData>
    <row r="1" ht="30" customHeight="1" spans="1:24">
      <c r="A1" s="31" t="s">
        <v>22</v>
      </c>
      <c r="B1" s="2" t="s">
        <v>137</v>
      </c>
      <c r="C1" s="3">
        <v>310523009</v>
      </c>
      <c r="D1" s="2" t="s">
        <v>137</v>
      </c>
      <c r="E1" s="4"/>
      <c r="F1" s="4"/>
      <c r="G1" s="4"/>
      <c r="H1" s="4"/>
      <c r="I1" s="4" t="s">
        <v>138</v>
      </c>
      <c r="J1" s="2" t="s">
        <v>139</v>
      </c>
      <c r="K1" s="2"/>
      <c r="L1" s="5" t="s">
        <v>22</v>
      </c>
      <c r="M1" s="2" t="s">
        <v>27</v>
      </c>
      <c r="N1" s="2">
        <v>1098</v>
      </c>
      <c r="O1" s="2">
        <v>1006</v>
      </c>
      <c r="P1" s="2">
        <v>915</v>
      </c>
      <c r="Q1" s="2">
        <v>824</v>
      </c>
      <c r="R1" s="2">
        <v>732</v>
      </c>
      <c r="S1" s="4" t="s">
        <v>140</v>
      </c>
      <c r="T1" s="9" t="s">
        <v>28</v>
      </c>
      <c r="U1" s="11"/>
      <c r="V1" s="8"/>
      <c r="W1" s="5" t="s">
        <v>22</v>
      </c>
      <c r="X1" s="9"/>
    </row>
    <row r="2" ht="30" customHeight="1" spans="1:24">
      <c r="A2" s="31" t="s">
        <v>29</v>
      </c>
      <c r="B2" s="2" t="s">
        <v>141</v>
      </c>
      <c r="C2" s="3" t="s">
        <v>142</v>
      </c>
      <c r="D2" s="2" t="s">
        <v>141</v>
      </c>
      <c r="E2" s="4"/>
      <c r="F2" s="4"/>
      <c r="G2" s="4"/>
      <c r="H2" s="4"/>
      <c r="I2" s="4"/>
      <c r="J2" s="2"/>
      <c r="K2" s="2"/>
      <c r="L2" s="5" t="s">
        <v>29</v>
      </c>
      <c r="M2" s="2" t="s">
        <v>27</v>
      </c>
      <c r="N2" s="6">
        <v>0.3</v>
      </c>
      <c r="O2" s="6">
        <v>0.3</v>
      </c>
      <c r="P2" s="6">
        <v>0.3</v>
      </c>
      <c r="Q2" s="6">
        <v>0.3</v>
      </c>
      <c r="R2" s="6">
        <v>0.3</v>
      </c>
      <c r="S2" s="4"/>
      <c r="T2" s="9" t="s">
        <v>28</v>
      </c>
      <c r="U2" s="11"/>
      <c r="V2" s="8"/>
      <c r="W2" s="5" t="s">
        <v>29</v>
      </c>
      <c r="X2" s="9"/>
    </row>
    <row r="3" ht="30" customHeight="1" spans="1:24">
      <c r="A3" s="31" t="s">
        <v>32</v>
      </c>
      <c r="B3" s="2" t="s">
        <v>143</v>
      </c>
      <c r="C3" s="3" t="s">
        <v>144</v>
      </c>
      <c r="D3" s="2" t="s">
        <v>143</v>
      </c>
      <c r="E3" s="4"/>
      <c r="F3" s="4"/>
      <c r="G3" s="4"/>
      <c r="H3" s="4"/>
      <c r="I3" s="4"/>
      <c r="J3" s="2"/>
      <c r="K3" s="2"/>
      <c r="L3" s="5" t="s">
        <v>32</v>
      </c>
      <c r="M3" s="2" t="s">
        <v>27</v>
      </c>
      <c r="N3" s="6">
        <v>0.3</v>
      </c>
      <c r="O3" s="6">
        <v>0.3</v>
      </c>
      <c r="P3" s="6">
        <v>0.3</v>
      </c>
      <c r="Q3" s="6">
        <v>0.3</v>
      </c>
      <c r="R3" s="6">
        <v>0.3</v>
      </c>
      <c r="S3" s="4"/>
      <c r="T3" s="9" t="s">
        <v>28</v>
      </c>
      <c r="U3" s="11"/>
      <c r="V3" s="8"/>
      <c r="W3" s="5" t="s">
        <v>32</v>
      </c>
      <c r="X3" s="9"/>
    </row>
    <row r="4" ht="30" customHeight="1" spans="1:24">
      <c r="A4" s="1" t="s">
        <v>145</v>
      </c>
      <c r="B4" s="2" t="s">
        <v>66</v>
      </c>
      <c r="C4" s="3">
        <v>310523012</v>
      </c>
      <c r="D4" s="2" t="s">
        <v>66</v>
      </c>
      <c r="E4" s="4"/>
      <c r="F4" s="4"/>
      <c r="G4" s="4"/>
      <c r="H4" s="4"/>
      <c r="I4" s="4" t="s">
        <v>146</v>
      </c>
      <c r="J4" s="2"/>
      <c r="K4" s="2"/>
      <c r="L4" s="5" t="s">
        <v>65</v>
      </c>
      <c r="M4" s="2" t="s">
        <v>27</v>
      </c>
      <c r="N4" s="2">
        <v>828</v>
      </c>
      <c r="O4" s="7">
        <v>759</v>
      </c>
      <c r="P4" s="7">
        <v>690</v>
      </c>
      <c r="Q4" s="7">
        <v>621</v>
      </c>
      <c r="R4" s="7">
        <v>552</v>
      </c>
      <c r="S4" s="7"/>
      <c r="T4" s="9" t="s">
        <v>28</v>
      </c>
      <c r="U4" s="11"/>
      <c r="V4" s="8"/>
      <c r="W4" s="5" t="s">
        <v>65</v>
      </c>
      <c r="X4" s="9"/>
    </row>
    <row r="5" ht="30" customHeight="1" spans="1:24">
      <c r="A5" s="1" t="s">
        <v>147</v>
      </c>
      <c r="B5" s="2" t="s">
        <v>148</v>
      </c>
      <c r="C5" s="3">
        <v>310510014</v>
      </c>
      <c r="D5" s="2" t="s">
        <v>149</v>
      </c>
      <c r="E5" s="4"/>
      <c r="F5" s="4"/>
      <c r="G5" s="4"/>
      <c r="H5" s="4"/>
      <c r="I5" s="4" t="s">
        <v>150</v>
      </c>
      <c r="J5" s="2"/>
      <c r="K5" s="2"/>
      <c r="L5" s="5" t="s">
        <v>151</v>
      </c>
      <c r="M5" s="2" t="s">
        <v>73</v>
      </c>
      <c r="N5" s="2">
        <v>192</v>
      </c>
      <c r="O5" s="7">
        <v>192</v>
      </c>
      <c r="P5" s="7">
        <v>160</v>
      </c>
      <c r="Q5" s="7">
        <v>160</v>
      </c>
      <c r="R5" s="7">
        <v>128</v>
      </c>
      <c r="S5" s="2"/>
      <c r="T5" s="9" t="s">
        <v>28</v>
      </c>
      <c r="U5" s="11"/>
      <c r="V5" s="8"/>
      <c r="W5" s="5" t="s">
        <v>151</v>
      </c>
      <c r="X5" s="9"/>
    </row>
    <row r="6" ht="30" customHeight="1" spans="1:24">
      <c r="A6" s="1" t="s">
        <v>152</v>
      </c>
      <c r="B6" s="2" t="s">
        <v>153</v>
      </c>
      <c r="C6" s="3">
        <v>310510015</v>
      </c>
      <c r="D6" s="2" t="s">
        <v>153</v>
      </c>
      <c r="E6" s="4"/>
      <c r="F6" s="4"/>
      <c r="G6" s="4"/>
      <c r="H6" s="4"/>
      <c r="I6" s="4" t="s">
        <v>154</v>
      </c>
      <c r="J6" s="2"/>
      <c r="K6" s="2"/>
      <c r="L6" s="5" t="s">
        <v>74</v>
      </c>
      <c r="M6" s="2" t="s">
        <v>78</v>
      </c>
      <c r="N6" s="2">
        <v>331</v>
      </c>
      <c r="O6" s="7">
        <v>331</v>
      </c>
      <c r="P6" s="7">
        <v>276</v>
      </c>
      <c r="Q6" s="7">
        <v>221</v>
      </c>
      <c r="R6" s="7">
        <v>221</v>
      </c>
      <c r="S6" s="4" t="s">
        <v>155</v>
      </c>
      <c r="T6" s="9" t="s">
        <v>28</v>
      </c>
      <c r="U6" s="11"/>
      <c r="V6" s="8"/>
      <c r="W6" s="5" t="s">
        <v>74</v>
      </c>
      <c r="X6" s="9"/>
    </row>
    <row r="7" ht="30" customHeight="1" spans="1:24">
      <c r="A7" s="1" t="s">
        <v>156</v>
      </c>
      <c r="B7" s="2" t="s">
        <v>157</v>
      </c>
      <c r="C7" s="3">
        <v>310510016</v>
      </c>
      <c r="D7" s="2" t="s">
        <v>157</v>
      </c>
      <c r="E7" s="4"/>
      <c r="F7" s="4"/>
      <c r="G7" s="4"/>
      <c r="H7" s="4"/>
      <c r="I7" s="4" t="s">
        <v>158</v>
      </c>
      <c r="J7" s="2"/>
      <c r="K7" s="2"/>
      <c r="L7" s="5" t="s">
        <v>80</v>
      </c>
      <c r="M7" s="2" t="s">
        <v>78</v>
      </c>
      <c r="N7" s="2">
        <v>1022</v>
      </c>
      <c r="O7" s="7">
        <v>1022</v>
      </c>
      <c r="P7" s="7">
        <v>852</v>
      </c>
      <c r="Q7" s="7">
        <v>852</v>
      </c>
      <c r="R7" s="7">
        <v>682</v>
      </c>
      <c r="S7" s="4" t="s">
        <v>155</v>
      </c>
      <c r="T7" s="9" t="s">
        <v>28</v>
      </c>
      <c r="U7" s="11"/>
      <c r="V7" s="8"/>
      <c r="W7" s="5" t="s">
        <v>80</v>
      </c>
      <c r="X7" s="9"/>
    </row>
    <row r="8" ht="30" customHeight="1" spans="1:24">
      <c r="A8" s="1" t="s">
        <v>159</v>
      </c>
      <c r="B8" s="2" t="s">
        <v>160</v>
      </c>
      <c r="C8" s="3">
        <v>310523008</v>
      </c>
      <c r="D8" s="2" t="s">
        <v>160</v>
      </c>
      <c r="E8" s="4"/>
      <c r="F8" s="4"/>
      <c r="G8" s="4"/>
      <c r="H8" s="4"/>
      <c r="I8" s="4" t="s">
        <v>161</v>
      </c>
      <c r="J8" s="2" t="s">
        <v>139</v>
      </c>
      <c r="K8" s="2"/>
      <c r="L8" s="5" t="s">
        <v>94</v>
      </c>
      <c r="M8" s="2" t="s">
        <v>27</v>
      </c>
      <c r="N8" s="2">
        <v>906</v>
      </c>
      <c r="O8" s="2">
        <v>906</v>
      </c>
      <c r="P8" s="2">
        <v>755</v>
      </c>
      <c r="Q8" s="2">
        <v>755</v>
      </c>
      <c r="R8" s="2">
        <v>755</v>
      </c>
      <c r="S8" s="4" t="s">
        <v>162</v>
      </c>
      <c r="T8" s="9" t="s">
        <v>28</v>
      </c>
      <c r="U8" s="11"/>
      <c r="V8" s="8"/>
      <c r="W8" s="5" t="s">
        <v>94</v>
      </c>
      <c r="X8" s="9"/>
    </row>
    <row r="9" ht="30" customHeight="1" spans="1:24">
      <c r="A9" s="1" t="s">
        <v>163</v>
      </c>
      <c r="B9" s="2" t="s">
        <v>164</v>
      </c>
      <c r="C9" s="3" t="s">
        <v>165</v>
      </c>
      <c r="D9" s="2" t="s">
        <v>164</v>
      </c>
      <c r="E9" s="2"/>
      <c r="F9" s="2"/>
      <c r="G9" s="2"/>
      <c r="H9" s="2"/>
      <c r="I9" s="2"/>
      <c r="J9" s="2"/>
      <c r="K9" s="2"/>
      <c r="L9" s="5" t="s">
        <v>98</v>
      </c>
      <c r="M9" s="2" t="s">
        <v>27</v>
      </c>
      <c r="N9" s="6">
        <v>0.3</v>
      </c>
      <c r="O9" s="6">
        <v>0.3</v>
      </c>
      <c r="P9" s="6">
        <v>0.3</v>
      </c>
      <c r="Q9" s="6">
        <v>0.3</v>
      </c>
      <c r="R9" s="6">
        <v>0.3</v>
      </c>
      <c r="S9" s="2"/>
      <c r="T9" s="9" t="s">
        <v>28</v>
      </c>
      <c r="U9" s="11"/>
      <c r="V9" s="8"/>
      <c r="W9" s="5" t="s">
        <v>98</v>
      </c>
      <c r="X9" s="9"/>
    </row>
    <row r="10" ht="30" customHeight="1" spans="1:24">
      <c r="A10" s="1" t="s">
        <v>166</v>
      </c>
      <c r="B10" s="2" t="s">
        <v>167</v>
      </c>
      <c r="C10" s="3" t="s">
        <v>168</v>
      </c>
      <c r="D10" s="2" t="s">
        <v>167</v>
      </c>
      <c r="E10" s="2"/>
      <c r="F10" s="2"/>
      <c r="G10" s="2"/>
      <c r="H10" s="2"/>
      <c r="I10" s="2"/>
      <c r="J10" s="2"/>
      <c r="K10" s="2"/>
      <c r="L10" s="5" t="s">
        <v>101</v>
      </c>
      <c r="M10" s="2" t="s">
        <v>27</v>
      </c>
      <c r="N10" s="6">
        <v>0.3</v>
      </c>
      <c r="O10" s="6">
        <v>0.3</v>
      </c>
      <c r="P10" s="6">
        <v>0.3</v>
      </c>
      <c r="Q10" s="6">
        <v>0.3</v>
      </c>
      <c r="R10" s="6">
        <v>0.3</v>
      </c>
      <c r="S10" s="2"/>
      <c r="T10" s="9" t="s">
        <v>28</v>
      </c>
      <c r="U10" s="11"/>
      <c r="V10" s="8"/>
      <c r="W10" s="5" t="s">
        <v>101</v>
      </c>
      <c r="X10" s="9"/>
    </row>
    <row r="11" ht="30" customHeight="1" spans="1:24">
      <c r="A11" s="1" t="s">
        <v>122</v>
      </c>
      <c r="B11" s="2" t="s">
        <v>169</v>
      </c>
      <c r="C11" s="3">
        <v>310523010</v>
      </c>
      <c r="D11" s="2" t="s">
        <v>169</v>
      </c>
      <c r="E11" s="4"/>
      <c r="F11" s="4"/>
      <c r="G11" s="4"/>
      <c r="H11" s="4"/>
      <c r="I11" s="4" t="s">
        <v>170</v>
      </c>
      <c r="J11" s="2" t="s">
        <v>139</v>
      </c>
      <c r="K11" s="2"/>
      <c r="L11" s="5" t="s">
        <v>122</v>
      </c>
      <c r="M11" s="2" t="s">
        <v>78</v>
      </c>
      <c r="N11" s="6"/>
      <c r="O11" s="5"/>
      <c r="P11" s="6"/>
      <c r="Q11" s="6"/>
      <c r="R11" s="6"/>
      <c r="S11" s="6" t="s">
        <v>171</v>
      </c>
      <c r="T11" s="9" t="s">
        <v>28</v>
      </c>
      <c r="U11" s="11"/>
      <c r="V11" s="8"/>
      <c r="W11" s="5" t="s">
        <v>122</v>
      </c>
      <c r="X11" s="9"/>
    </row>
    <row r="12" ht="30" customHeight="1" spans="1:24">
      <c r="A12" s="1" t="s">
        <v>127</v>
      </c>
      <c r="B12" s="2" t="s">
        <v>172</v>
      </c>
      <c r="C12" s="3" t="s">
        <v>173</v>
      </c>
      <c r="D12" s="2" t="s">
        <v>174</v>
      </c>
      <c r="E12" s="4"/>
      <c r="F12" s="4"/>
      <c r="G12" s="4"/>
      <c r="H12" s="4"/>
      <c r="I12" s="4"/>
      <c r="J12" s="2"/>
      <c r="K12" s="2"/>
      <c r="L12" s="5" t="s">
        <v>127</v>
      </c>
      <c r="M12" s="2" t="s">
        <v>78</v>
      </c>
      <c r="N12" s="6"/>
      <c r="O12" s="5"/>
      <c r="P12" s="6"/>
      <c r="Q12" s="6"/>
      <c r="R12" s="6"/>
      <c r="S12" s="3" t="s">
        <v>175</v>
      </c>
      <c r="T12" s="9" t="s">
        <v>28</v>
      </c>
      <c r="U12" s="11"/>
      <c r="V12" s="8"/>
      <c r="W12" s="5" t="s">
        <v>127</v>
      </c>
      <c r="X12" s="9"/>
    </row>
    <row r="13" ht="30" customHeight="1" spans="1:24">
      <c r="A13" s="1" t="s">
        <v>130</v>
      </c>
      <c r="B13" s="2" t="s">
        <v>131</v>
      </c>
      <c r="C13" s="3">
        <v>310523011</v>
      </c>
      <c r="D13" s="2" t="s">
        <v>131</v>
      </c>
      <c r="E13" s="4"/>
      <c r="F13" s="4"/>
      <c r="G13" s="4"/>
      <c r="H13" s="4"/>
      <c r="I13" s="4" t="s">
        <v>176</v>
      </c>
      <c r="J13" s="2" t="s">
        <v>139</v>
      </c>
      <c r="K13" s="2"/>
      <c r="L13" s="5" t="s">
        <v>130</v>
      </c>
      <c r="M13" s="2" t="s">
        <v>78</v>
      </c>
      <c r="N13" s="6"/>
      <c r="O13" s="5"/>
      <c r="P13" s="6"/>
      <c r="Q13" s="6"/>
      <c r="R13" s="6"/>
      <c r="S13" s="6" t="s">
        <v>171</v>
      </c>
      <c r="T13" s="9" t="s">
        <v>28</v>
      </c>
      <c r="U13" s="11"/>
      <c r="V13" s="8"/>
      <c r="W13" s="5" t="s">
        <v>130</v>
      </c>
      <c r="X13" s="9"/>
    </row>
    <row r="14" ht="30" customHeight="1" spans="1:24">
      <c r="A14" s="1" t="s">
        <v>134</v>
      </c>
      <c r="B14" s="2" t="s">
        <v>177</v>
      </c>
      <c r="C14" s="3" t="s">
        <v>178</v>
      </c>
      <c r="D14" s="2" t="s">
        <v>177</v>
      </c>
      <c r="E14" s="2"/>
      <c r="F14" s="2"/>
      <c r="G14" s="2"/>
      <c r="H14" s="2"/>
      <c r="I14" s="2"/>
      <c r="J14" s="2"/>
      <c r="K14" s="2"/>
      <c r="L14" s="5" t="s">
        <v>134</v>
      </c>
      <c r="M14" s="2" t="s">
        <v>78</v>
      </c>
      <c r="N14" s="6"/>
      <c r="O14" s="6"/>
      <c r="P14" s="6"/>
      <c r="Q14" s="6"/>
      <c r="R14" s="6"/>
      <c r="S14" s="3" t="s">
        <v>175</v>
      </c>
      <c r="T14" s="9" t="s">
        <v>28</v>
      </c>
      <c r="U14" s="11"/>
      <c r="V14" s="8"/>
      <c r="W14" s="5" t="s">
        <v>134</v>
      </c>
      <c r="X14" s="9"/>
    </row>
    <row r="15" ht="30" customHeight="1" spans="1:24">
      <c r="A15" s="1" t="s">
        <v>179</v>
      </c>
      <c r="B15" s="2" t="s">
        <v>180</v>
      </c>
      <c r="C15" s="3">
        <v>330609014</v>
      </c>
      <c r="D15" s="2" t="s">
        <v>180</v>
      </c>
      <c r="E15" s="4"/>
      <c r="F15" s="4"/>
      <c r="G15" s="4"/>
      <c r="H15" s="4"/>
      <c r="I15" s="4" t="s">
        <v>181</v>
      </c>
      <c r="J15" s="2" t="s">
        <v>182</v>
      </c>
      <c r="K15" s="2"/>
      <c r="L15" s="5" t="s">
        <v>183</v>
      </c>
      <c r="M15" s="2" t="s">
        <v>27</v>
      </c>
      <c r="N15" s="2">
        <v>1208</v>
      </c>
      <c r="O15" s="8">
        <v>1208</v>
      </c>
      <c r="P15" s="8">
        <v>1007</v>
      </c>
      <c r="Q15" s="8">
        <v>1007</v>
      </c>
      <c r="R15" s="8">
        <v>1007</v>
      </c>
      <c r="S15" s="4" t="s">
        <v>184</v>
      </c>
      <c r="T15" s="9" t="s">
        <v>28</v>
      </c>
      <c r="U15" s="11"/>
      <c r="V15" s="8"/>
      <c r="W15" s="5" t="s">
        <v>183</v>
      </c>
      <c r="X15" s="9"/>
    </row>
    <row r="16" ht="30" customHeight="1" spans="1:24">
      <c r="A16" s="1" t="s">
        <v>185</v>
      </c>
      <c r="B16" s="2" t="s">
        <v>186</v>
      </c>
      <c r="C16" s="3" t="s">
        <v>187</v>
      </c>
      <c r="D16" s="2" t="s">
        <v>186</v>
      </c>
      <c r="E16" s="2"/>
      <c r="F16" s="2"/>
      <c r="G16" s="2"/>
      <c r="H16" s="2"/>
      <c r="I16" s="2"/>
      <c r="J16" s="2"/>
      <c r="K16" s="2"/>
      <c r="L16" s="5" t="s">
        <v>88</v>
      </c>
      <c r="M16" s="2" t="s">
        <v>27</v>
      </c>
      <c r="N16" s="6">
        <v>0.3</v>
      </c>
      <c r="O16" s="6">
        <v>0.3</v>
      </c>
      <c r="P16" s="6">
        <v>0.3</v>
      </c>
      <c r="Q16" s="6">
        <v>0.3</v>
      </c>
      <c r="R16" s="6">
        <v>0.3</v>
      </c>
      <c r="S16" s="2"/>
      <c r="T16" s="9" t="s">
        <v>28</v>
      </c>
      <c r="U16" s="11"/>
      <c r="V16" s="8"/>
      <c r="W16" s="5" t="s">
        <v>88</v>
      </c>
      <c r="X16" s="9"/>
    </row>
    <row r="17" ht="30" customHeight="1" spans="1:24">
      <c r="A17" s="1" t="s">
        <v>188</v>
      </c>
      <c r="B17" s="2" t="s">
        <v>189</v>
      </c>
      <c r="C17" s="3" t="s">
        <v>190</v>
      </c>
      <c r="D17" s="2" t="s">
        <v>189</v>
      </c>
      <c r="E17" s="2"/>
      <c r="F17" s="2"/>
      <c r="G17" s="2"/>
      <c r="H17" s="2"/>
      <c r="I17" s="2"/>
      <c r="J17" s="2"/>
      <c r="K17" s="2"/>
      <c r="L17" s="5" t="s">
        <v>91</v>
      </c>
      <c r="M17" s="2" t="s">
        <v>27</v>
      </c>
      <c r="N17" s="6">
        <v>1</v>
      </c>
      <c r="O17" s="6">
        <v>1</v>
      </c>
      <c r="P17" s="6">
        <v>1</v>
      </c>
      <c r="Q17" s="6">
        <v>1</v>
      </c>
      <c r="R17" s="6">
        <v>1</v>
      </c>
      <c r="S17" s="2"/>
      <c r="T17" s="9" t="s">
        <v>28</v>
      </c>
      <c r="U17" s="11"/>
      <c r="V17" s="8"/>
      <c r="W17" s="5" t="s">
        <v>91</v>
      </c>
      <c r="X17" s="9"/>
    </row>
    <row r="18" ht="30" customHeight="1" spans="1:24">
      <c r="A18" s="1" t="s">
        <v>104</v>
      </c>
      <c r="B18" s="2" t="s">
        <v>191</v>
      </c>
      <c r="C18" s="3">
        <v>330609015</v>
      </c>
      <c r="D18" s="2" t="s">
        <v>191</v>
      </c>
      <c r="E18" s="2"/>
      <c r="F18" s="2"/>
      <c r="G18" s="2"/>
      <c r="H18" s="2"/>
      <c r="I18" s="2" t="s">
        <v>192</v>
      </c>
      <c r="J18" s="2" t="s">
        <v>182</v>
      </c>
      <c r="K18" s="2"/>
      <c r="L18" s="5" t="s">
        <v>104</v>
      </c>
      <c r="M18" s="2" t="s">
        <v>73</v>
      </c>
      <c r="N18" s="6"/>
      <c r="O18" s="5"/>
      <c r="P18" s="6"/>
      <c r="Q18" s="6"/>
      <c r="R18" s="6"/>
      <c r="S18" s="10" t="s">
        <v>193</v>
      </c>
      <c r="T18" s="9" t="s">
        <v>28</v>
      </c>
      <c r="U18" s="11"/>
      <c r="V18" s="8"/>
      <c r="W18" s="5" t="s">
        <v>104</v>
      </c>
      <c r="X18" s="9"/>
    </row>
    <row r="19" ht="30" customHeight="1" spans="1:24">
      <c r="A19" s="1" t="s">
        <v>111</v>
      </c>
      <c r="B19" s="2" t="s">
        <v>194</v>
      </c>
      <c r="C19" s="3" t="s">
        <v>195</v>
      </c>
      <c r="D19" s="2" t="s">
        <v>194</v>
      </c>
      <c r="E19" s="2"/>
      <c r="F19" s="2"/>
      <c r="G19" s="2"/>
      <c r="H19" s="2"/>
      <c r="I19" s="2"/>
      <c r="J19" s="2"/>
      <c r="K19" s="2"/>
      <c r="L19" s="5" t="s">
        <v>111</v>
      </c>
      <c r="M19" s="2" t="s">
        <v>73</v>
      </c>
      <c r="N19" s="6"/>
      <c r="O19" s="6"/>
      <c r="P19" s="6"/>
      <c r="Q19" s="6"/>
      <c r="R19" s="6"/>
      <c r="S19" s="3" t="s">
        <v>175</v>
      </c>
      <c r="T19" s="9" t="s">
        <v>28</v>
      </c>
      <c r="U19" s="11"/>
      <c r="V19" s="8"/>
      <c r="W19" s="5" t="s">
        <v>111</v>
      </c>
      <c r="X19" s="9"/>
    </row>
    <row r="20" ht="30" customHeight="1" spans="1:24">
      <c r="A20" s="1" t="s">
        <v>114</v>
      </c>
      <c r="B20" s="2" t="s">
        <v>196</v>
      </c>
      <c r="C20" s="3" t="s">
        <v>197</v>
      </c>
      <c r="D20" s="2" t="s">
        <v>196</v>
      </c>
      <c r="E20" s="2"/>
      <c r="F20" s="2"/>
      <c r="G20" s="2"/>
      <c r="H20" s="2"/>
      <c r="I20" s="2"/>
      <c r="J20" s="2"/>
      <c r="K20" s="2"/>
      <c r="L20" s="5" t="s">
        <v>114</v>
      </c>
      <c r="M20" s="2" t="s">
        <v>27</v>
      </c>
      <c r="N20" s="6"/>
      <c r="O20" s="6"/>
      <c r="P20" s="6"/>
      <c r="Q20" s="6"/>
      <c r="R20" s="6"/>
      <c r="S20" s="3" t="s">
        <v>175</v>
      </c>
      <c r="T20" s="9" t="s">
        <v>28</v>
      </c>
      <c r="U20" s="11"/>
      <c r="V20" s="8"/>
      <c r="W20" s="5" t="s">
        <v>114</v>
      </c>
      <c r="X20" s="9"/>
    </row>
    <row r="21" ht="30" customHeight="1" spans="1:24">
      <c r="A21" s="1" t="s">
        <v>118</v>
      </c>
      <c r="B21" s="2" t="s">
        <v>198</v>
      </c>
      <c r="C21" s="3" t="s">
        <v>199</v>
      </c>
      <c r="D21" s="2" t="s">
        <v>198</v>
      </c>
      <c r="E21" s="2"/>
      <c r="F21" s="2"/>
      <c r="G21" s="2"/>
      <c r="H21" s="2"/>
      <c r="I21" s="2"/>
      <c r="J21" s="2"/>
      <c r="K21" s="2"/>
      <c r="L21" s="5" t="s">
        <v>118</v>
      </c>
      <c r="M21" s="2" t="s">
        <v>27</v>
      </c>
      <c r="N21" s="6"/>
      <c r="O21" s="6"/>
      <c r="P21" s="6"/>
      <c r="Q21" s="6"/>
      <c r="R21" s="6"/>
      <c r="S21" s="3" t="s">
        <v>175</v>
      </c>
      <c r="T21" s="9" t="s">
        <v>28</v>
      </c>
      <c r="U21" s="11"/>
      <c r="V21" s="8"/>
      <c r="W21" s="5" t="s">
        <v>118</v>
      </c>
      <c r="X21" s="9"/>
    </row>
    <row r="22" ht="30" customHeight="1" spans="1:24">
      <c r="A22" s="1" t="s">
        <v>200</v>
      </c>
      <c r="B22" s="2" t="s">
        <v>201</v>
      </c>
      <c r="C22" s="3">
        <v>330609016</v>
      </c>
      <c r="D22" s="2" t="s">
        <v>201</v>
      </c>
      <c r="E22" s="4"/>
      <c r="F22" s="4"/>
      <c r="G22" s="4"/>
      <c r="H22" s="4"/>
      <c r="I22" s="4" t="s">
        <v>202</v>
      </c>
      <c r="J22" s="2" t="s">
        <v>203</v>
      </c>
      <c r="K22" s="2"/>
      <c r="L22" s="5" t="s">
        <v>35</v>
      </c>
      <c r="M22" s="2" t="s">
        <v>27</v>
      </c>
      <c r="N22" s="2">
        <v>1002</v>
      </c>
      <c r="O22" s="2">
        <v>918</v>
      </c>
      <c r="P22" s="2">
        <v>835</v>
      </c>
      <c r="Q22" s="2">
        <v>752</v>
      </c>
      <c r="R22" s="2">
        <v>668</v>
      </c>
      <c r="S22" s="4" t="s">
        <v>204</v>
      </c>
      <c r="T22" s="9" t="s">
        <v>28</v>
      </c>
      <c r="U22" s="11"/>
      <c r="V22" s="8"/>
      <c r="W22" s="5" t="s">
        <v>35</v>
      </c>
      <c r="X22" s="9"/>
    </row>
    <row r="23" ht="30" customHeight="1" spans="1:24">
      <c r="A23" s="1" t="s">
        <v>205</v>
      </c>
      <c r="B23" s="2" t="s">
        <v>206</v>
      </c>
      <c r="C23" s="3">
        <v>330609017</v>
      </c>
      <c r="D23" s="2" t="s">
        <v>206</v>
      </c>
      <c r="E23" s="4"/>
      <c r="F23" s="4"/>
      <c r="G23" s="4"/>
      <c r="H23" s="4"/>
      <c r="I23" s="4" t="s">
        <v>207</v>
      </c>
      <c r="J23" s="2" t="s">
        <v>208</v>
      </c>
      <c r="K23" s="2"/>
      <c r="L23" s="5" t="s">
        <v>40</v>
      </c>
      <c r="M23" s="2" t="s">
        <v>27</v>
      </c>
      <c r="N23" s="2">
        <v>1684</v>
      </c>
      <c r="O23" s="2">
        <v>1543</v>
      </c>
      <c r="P23" s="2">
        <v>1403</v>
      </c>
      <c r="Q23" s="2">
        <v>1262</v>
      </c>
      <c r="R23" s="2">
        <v>1123</v>
      </c>
      <c r="S23" s="4" t="s">
        <v>209</v>
      </c>
      <c r="T23" s="9" t="s">
        <v>28</v>
      </c>
      <c r="U23" s="11"/>
      <c r="V23" s="8"/>
      <c r="W23" s="5" t="s">
        <v>40</v>
      </c>
      <c r="X23" s="9"/>
    </row>
    <row r="24" ht="30" customHeight="1" spans="1:24">
      <c r="A24" s="1" t="s">
        <v>210</v>
      </c>
      <c r="B24" s="2" t="s">
        <v>211</v>
      </c>
      <c r="C24" s="3">
        <v>330609018</v>
      </c>
      <c r="D24" s="2" t="s">
        <v>211</v>
      </c>
      <c r="E24" s="4"/>
      <c r="F24" s="4"/>
      <c r="G24" s="4"/>
      <c r="H24" s="4"/>
      <c r="I24" s="4" t="s">
        <v>212</v>
      </c>
      <c r="J24" s="2" t="s">
        <v>213</v>
      </c>
      <c r="K24" s="2"/>
      <c r="L24" s="5" t="s">
        <v>45</v>
      </c>
      <c r="M24" s="2" t="s">
        <v>27</v>
      </c>
      <c r="N24" s="2">
        <v>2469</v>
      </c>
      <c r="O24" s="2">
        <v>2264</v>
      </c>
      <c r="P24" s="2">
        <v>2058</v>
      </c>
      <c r="Q24" s="2">
        <v>1852</v>
      </c>
      <c r="R24" s="2">
        <v>1647</v>
      </c>
      <c r="S24" s="4" t="s">
        <v>214</v>
      </c>
      <c r="T24" s="9" t="s">
        <v>28</v>
      </c>
      <c r="U24" s="11"/>
      <c r="V24" s="8"/>
      <c r="W24" s="5" t="s">
        <v>45</v>
      </c>
      <c r="X24" s="9"/>
    </row>
    <row r="25" ht="30" customHeight="1" spans="1:24">
      <c r="A25" s="1" t="s">
        <v>215</v>
      </c>
      <c r="B25" s="2" t="s">
        <v>216</v>
      </c>
      <c r="C25" s="3" t="s">
        <v>217</v>
      </c>
      <c r="D25" s="2" t="s">
        <v>216</v>
      </c>
      <c r="E25" s="2"/>
      <c r="F25" s="2"/>
      <c r="G25" s="2"/>
      <c r="H25" s="2"/>
      <c r="I25" s="2"/>
      <c r="J25" s="2"/>
      <c r="K25" s="2"/>
      <c r="L25" s="5" t="s">
        <v>51</v>
      </c>
      <c r="M25" s="2" t="s">
        <v>27</v>
      </c>
      <c r="N25" s="6">
        <v>0.25</v>
      </c>
      <c r="O25" s="6">
        <v>0.25</v>
      </c>
      <c r="P25" s="6">
        <v>0.25</v>
      </c>
      <c r="Q25" s="6">
        <v>0.25</v>
      </c>
      <c r="R25" s="6">
        <v>0.25</v>
      </c>
      <c r="S25" s="2"/>
      <c r="T25" s="9" t="s">
        <v>28</v>
      </c>
      <c r="U25" s="11"/>
      <c r="V25" s="8"/>
      <c r="W25" s="5" t="s">
        <v>51</v>
      </c>
      <c r="X25" s="9"/>
    </row>
    <row r="26" ht="30" customHeight="1" spans="1:24">
      <c r="A26" s="1" t="s">
        <v>218</v>
      </c>
      <c r="B26" s="2" t="s">
        <v>219</v>
      </c>
      <c r="C26" s="3" t="s">
        <v>220</v>
      </c>
      <c r="D26" s="2" t="s">
        <v>219</v>
      </c>
      <c r="E26" s="2"/>
      <c r="F26" s="2"/>
      <c r="G26" s="2"/>
      <c r="H26" s="2"/>
      <c r="I26" s="2"/>
      <c r="J26" s="2"/>
      <c r="K26" s="2"/>
      <c r="L26" s="5" t="s">
        <v>54</v>
      </c>
      <c r="M26" s="2" t="s">
        <v>27</v>
      </c>
      <c r="N26" s="6">
        <v>0.4</v>
      </c>
      <c r="O26" s="6">
        <v>0.4</v>
      </c>
      <c r="P26" s="6">
        <v>0.4</v>
      </c>
      <c r="Q26" s="6">
        <v>0.4</v>
      </c>
      <c r="R26" s="6">
        <v>0.4</v>
      </c>
      <c r="S26" s="2"/>
      <c r="T26" s="9" t="s">
        <v>28</v>
      </c>
      <c r="U26" s="11"/>
      <c r="V26" s="8"/>
      <c r="W26" s="5" t="s">
        <v>54</v>
      </c>
      <c r="X26" s="9"/>
    </row>
    <row r="27" ht="30" customHeight="1" spans="1:24">
      <c r="A27" s="1" t="s">
        <v>221</v>
      </c>
      <c r="B27" s="2" t="s">
        <v>222</v>
      </c>
      <c r="C27" s="3">
        <v>330609019</v>
      </c>
      <c r="D27" s="2" t="s">
        <v>58</v>
      </c>
      <c r="E27" s="4"/>
      <c r="F27" s="4"/>
      <c r="G27" s="4"/>
      <c r="H27" s="4"/>
      <c r="I27" s="4" t="s">
        <v>223</v>
      </c>
      <c r="J27" s="2" t="s">
        <v>224</v>
      </c>
      <c r="K27" s="2"/>
      <c r="L27" s="5" t="s">
        <v>57</v>
      </c>
      <c r="M27" s="2" t="s">
        <v>27</v>
      </c>
      <c r="N27" s="2">
        <v>1493</v>
      </c>
      <c r="O27" s="7">
        <v>1368</v>
      </c>
      <c r="P27" s="7">
        <v>1244</v>
      </c>
      <c r="Q27" s="7">
        <v>1120</v>
      </c>
      <c r="R27" s="7">
        <v>995</v>
      </c>
      <c r="S27" s="2"/>
      <c r="T27" s="9" t="s">
        <v>28</v>
      </c>
      <c r="U27" s="11"/>
      <c r="V27" s="8"/>
      <c r="W27" s="5" t="s">
        <v>57</v>
      </c>
      <c r="X27" s="9"/>
    </row>
    <row r="28" ht="30" customHeight="1" spans="1:24">
      <c r="A28" s="1" t="s">
        <v>225</v>
      </c>
      <c r="B28" s="2" t="s">
        <v>62</v>
      </c>
      <c r="C28" s="3">
        <v>330609020</v>
      </c>
      <c r="D28" s="2" t="s">
        <v>62</v>
      </c>
      <c r="E28" s="4"/>
      <c r="F28" s="4"/>
      <c r="G28" s="4"/>
      <c r="H28" s="4"/>
      <c r="I28" s="4" t="s">
        <v>226</v>
      </c>
      <c r="J28" s="2"/>
      <c r="K28" s="2"/>
      <c r="L28" s="5" t="s">
        <v>61</v>
      </c>
      <c r="M28" s="2" t="s">
        <v>27</v>
      </c>
      <c r="N28" s="2">
        <v>1026</v>
      </c>
      <c r="O28" s="7">
        <v>941</v>
      </c>
      <c r="P28" s="7">
        <v>855</v>
      </c>
      <c r="Q28" s="7">
        <v>770</v>
      </c>
      <c r="R28" s="7">
        <v>684</v>
      </c>
      <c r="S28" s="2"/>
      <c r="T28" s="9" t="s">
        <v>28</v>
      </c>
      <c r="U28" s="11"/>
      <c r="V28" s="8"/>
      <c r="W28" s="5" t="s">
        <v>61</v>
      </c>
      <c r="X28" s="9"/>
    </row>
  </sheetData>
  <conditionalFormatting sqref="C1:C28">
    <cfRule type="duplicateValues" dxfId="0" priority="1"/>
  </conditionalFormatting>
  <dataValidations count="1">
    <dataValidation type="custom" allowBlank="1" showErrorMessage="1" errorTitle="拒绝重复输入" error="当前输入的内容，与本区域的其他单元格内容重复。" sqref="C1:C3" errorStyle="warning">
      <formula1>COUNTIF($C:$C,C1)&lt;2</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Yozosoft</Company>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阳阳</cp:lastModifiedBy>
  <dcterms:created xsi:type="dcterms:W3CDTF">2020-05-10T14:04:00Z</dcterms:created>
  <dcterms:modified xsi:type="dcterms:W3CDTF">2026-09-28T11:31:43Z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A48CBC9CEC1B4D2A50819A6A997BC14D_42</vt:lpwstr>
  </property>
  <property fmtid="{D5CDD505-2E9C-101B-9397-08002B2CF9AE}" pid="3" name="KSOProductBuildVer">
    <vt:lpwstr>2052-12.8.2.1119</vt:lpwstr>
  </property>
</Properties>
</file>